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E:\TP_VFinal\"/>
    </mc:Choice>
  </mc:AlternateContent>
  <xr:revisionPtr revIDLastSave="0" documentId="13_ncr:1_{BB3F3B2A-2541-4074-B379-8F54B557CA98}" xr6:coauthVersionLast="36" xr6:coauthVersionMax="36" xr10:uidLastSave="{00000000-0000-0000-0000-000000000000}"/>
  <bookViews>
    <workbookView xWindow="0" yWindow="-465" windowWidth="28800" windowHeight="18000" firstSheet="1" activeTab="6" xr2:uid="{00000000-000D-0000-FFFF-FFFF00000000}"/>
  </bookViews>
  <sheets>
    <sheet name="VaRs setting" sheetId="1" r:id="rId1"/>
    <sheet name="Normal vs Lognormal" sheetId="8" r:id="rId2"/>
    <sheet name="Normal vs Truncated normal" sheetId="9" r:id="rId3"/>
    <sheet name="Precision of 95%-VaRs" sheetId="10" r:id="rId4"/>
    <sheet name="Precision with size = 100" sheetId="11" r:id="rId5"/>
    <sheet name="Sample size for Precision 10%" sheetId="12" r:id="rId6"/>
    <sheet name="Figure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C19" i="1"/>
  <c r="B19" i="1"/>
  <c r="M10" i="1"/>
  <c r="L13" i="1"/>
  <c r="L12" i="1"/>
  <c r="N8" i="1"/>
  <c r="L9" i="1"/>
  <c r="L8" i="1"/>
  <c r="J13" i="1"/>
  <c r="J12" i="1"/>
  <c r="F13" i="1"/>
  <c r="F12" i="1"/>
  <c r="C13" i="1"/>
  <c r="C12" i="1"/>
  <c r="F6" i="1"/>
  <c r="F5" i="1"/>
  <c r="J5" i="1"/>
  <c r="H5" i="12"/>
  <c r="J6" i="1"/>
  <c r="H6" i="12"/>
  <c r="H8" i="12" s="1"/>
  <c r="C8" i="1"/>
  <c r="C9" i="1"/>
  <c r="D5" i="12"/>
  <c r="D6" i="12"/>
  <c r="D8" i="12" s="1"/>
  <c r="H5" i="11"/>
  <c r="H6" i="11"/>
  <c r="D5" i="11"/>
  <c r="D6" i="11"/>
  <c r="D8" i="11" s="1"/>
  <c r="C19" i="10"/>
  <c r="C8" i="10"/>
  <c r="L5" i="1"/>
  <c r="L6" i="1"/>
  <c r="M8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J8" i="1"/>
  <c r="F8" i="1"/>
  <c r="F9" i="1"/>
  <c r="L4" i="11"/>
  <c r="C14" i="1"/>
  <c r="F14" i="1"/>
  <c r="G14" i="1"/>
  <c r="C15" i="1"/>
  <c r="L4" i="12"/>
  <c r="J9" i="1"/>
  <c r="L5" i="12"/>
  <c r="L5" i="11"/>
  <c r="L13" i="11" s="1"/>
  <c r="M13" i="11" s="1"/>
  <c r="K13" i="11" s="1"/>
  <c r="H8" i="11"/>
  <c r="L14" i="1"/>
  <c r="J15" i="1"/>
  <c r="L6" i="12"/>
  <c r="L6" i="11"/>
  <c r="G15" i="1"/>
  <c r="H7" i="11"/>
  <c r="J14" i="1"/>
  <c r="H7" i="12"/>
  <c r="L8" i="12"/>
  <c r="L8" i="11"/>
  <c r="F15" i="1"/>
  <c r="L7" i="12"/>
  <c r="L7" i="11"/>
  <c r="D7" i="11"/>
  <c r="L15" i="1"/>
  <c r="D13" i="12" l="1"/>
  <c r="E13" i="12" s="1"/>
  <c r="C13" i="12" s="1"/>
  <c r="D7" i="12"/>
  <c r="H15" i="12"/>
  <c r="I15" i="12" s="1"/>
  <c r="G15" i="12" s="1"/>
  <c r="H11" i="11"/>
  <c r="I11" i="11" s="1"/>
  <c r="G11" i="11" s="1"/>
  <c r="L12" i="12"/>
  <c r="M12" i="12" s="1"/>
  <c r="K12" i="12" s="1"/>
  <c r="D11" i="11"/>
  <c r="E11" i="11" s="1"/>
  <c r="C11" i="11" s="1"/>
  <c r="D13" i="11"/>
  <c r="E13" i="11" s="1"/>
  <c r="C13" i="11" s="1"/>
  <c r="H15" i="11"/>
  <c r="I15" i="11" s="1"/>
  <c r="G15" i="11" s="1"/>
  <c r="L12" i="11"/>
  <c r="M12" i="11" s="1"/>
  <c r="K12" i="11" s="1"/>
  <c r="H14" i="11"/>
  <c r="I14" i="11" s="1"/>
  <c r="G14" i="11" s="1"/>
  <c r="L11" i="12"/>
  <c r="M11" i="12" s="1"/>
  <c r="K11" i="12" s="1"/>
  <c r="C20" i="10"/>
  <c r="C21" i="10" s="1"/>
  <c r="C26" i="10" s="1"/>
  <c r="D14" i="11"/>
  <c r="E14" i="11" s="1"/>
  <c r="C14" i="11" s="1"/>
  <c r="H13" i="11"/>
  <c r="I13" i="11" s="1"/>
  <c r="G13" i="11" s="1"/>
  <c r="D14" i="12"/>
  <c r="E14" i="12" s="1"/>
  <c r="C14" i="12" s="1"/>
  <c r="H11" i="12"/>
  <c r="I11" i="12" s="1"/>
  <c r="G11" i="12" s="1"/>
  <c r="H12" i="11"/>
  <c r="I12" i="11" s="1"/>
  <c r="G12" i="11" s="1"/>
  <c r="D11" i="12"/>
  <c r="E11" i="12" s="1"/>
  <c r="C11" i="12" s="1"/>
  <c r="H12" i="12"/>
  <c r="I12" i="12" s="1"/>
  <c r="G12" i="12" s="1"/>
  <c r="C24" i="10"/>
  <c r="D15" i="11"/>
  <c r="E15" i="11" s="1"/>
  <c r="C15" i="11" s="1"/>
  <c r="L11" i="11"/>
  <c r="M11" i="11" s="1"/>
  <c r="K11" i="11" s="1"/>
  <c r="D12" i="12"/>
  <c r="E12" i="12" s="1"/>
  <c r="C12" i="12" s="1"/>
  <c r="D15" i="12"/>
  <c r="E15" i="12" s="1"/>
  <c r="C15" i="12" s="1"/>
  <c r="H13" i="12"/>
  <c r="I13" i="12" s="1"/>
  <c r="G13" i="12" s="1"/>
  <c r="L15" i="12"/>
  <c r="M15" i="12" s="1"/>
  <c r="K15" i="12" s="1"/>
  <c r="C9" i="10"/>
  <c r="C10" i="10" s="1"/>
  <c r="C15" i="10" s="1"/>
  <c r="L15" i="11"/>
  <c r="M15" i="11" s="1"/>
  <c r="K15" i="11" s="1"/>
  <c r="H14" i="12"/>
  <c r="I14" i="12" s="1"/>
  <c r="G14" i="12" s="1"/>
  <c r="L14" i="12"/>
  <c r="M14" i="12" s="1"/>
  <c r="K14" i="12" s="1"/>
  <c r="D12" i="11"/>
  <c r="E12" i="11" s="1"/>
  <c r="C12" i="11" s="1"/>
  <c r="L14" i="11"/>
  <c r="M14" i="11" s="1"/>
  <c r="K14" i="11" s="1"/>
  <c r="L13" i="12"/>
  <c r="M13" i="12" s="1"/>
  <c r="K13" i="12" s="1"/>
  <c r="D13" i="10" l="1"/>
  <c r="D24" i="10"/>
  <c r="C13" i="10"/>
</calcChain>
</file>

<file path=xl/sharedStrings.xml><?xml version="1.0" encoding="utf-8"?>
<sst xmlns="http://schemas.openxmlformats.org/spreadsheetml/2006/main" count="117" uniqueCount="42">
  <si>
    <t>mu</t>
  </si>
  <si>
    <t>sigma</t>
  </si>
  <si>
    <t>VaRa(95%)</t>
  </si>
  <si>
    <t>VaRa(99%)</t>
  </si>
  <si>
    <t>VaRr(95%)</t>
  </si>
  <si>
    <t>VaRr(99%)</t>
  </si>
  <si>
    <t>c=</t>
  </si>
  <si>
    <t>alpha</t>
  </si>
  <si>
    <t>n</t>
  </si>
  <si>
    <t>x</t>
  </si>
  <si>
    <t>VaRa 99%</t>
  </si>
  <si>
    <t>VaRa 95%</t>
  </si>
  <si>
    <t>E(X)</t>
  </si>
  <si>
    <t>V(X)</t>
  </si>
  <si>
    <t xml:space="preserve">mu </t>
  </si>
  <si>
    <t>(c-mu)/sigma</t>
  </si>
  <si>
    <t>lambda</t>
  </si>
  <si>
    <t>R*</t>
  </si>
  <si>
    <t>f(R*)</t>
  </si>
  <si>
    <t>c</t>
  </si>
  <si>
    <t xml:space="preserve">α   </t>
  </si>
  <si>
    <t xml:space="preserve"> </t>
  </si>
  <si>
    <t>Normal distribution</t>
  </si>
  <si>
    <t>Lognormal distribution</t>
  </si>
  <si>
    <t>Truncated normal distribution</t>
  </si>
  <si>
    <t>Normal density</t>
  </si>
  <si>
    <t>Lognormal density</t>
  </si>
  <si>
    <t>Normal vs Lognormal</t>
  </si>
  <si>
    <t>Normal density &gt; 0</t>
  </si>
  <si>
    <t>Truncated normal density</t>
  </si>
  <si>
    <t>Normal vs Truncated normal</t>
  </si>
  <si>
    <t xml:space="preserve"> Lognormal</t>
  </si>
  <si>
    <t>Confidence level</t>
  </si>
  <si>
    <t>Confidence interval</t>
  </si>
  <si>
    <t>Relative error</t>
  </si>
  <si>
    <t>Truncated Normal</t>
  </si>
  <si>
    <t>Observation number</t>
  </si>
  <si>
    <t>Lognormal</t>
  </si>
  <si>
    <t>Normal</t>
  </si>
  <si>
    <t>Sample size</t>
  </si>
  <si>
    <t>Precision</t>
  </si>
  <si>
    <t xml:space="preserve">Required precision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</si>
</sst>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%"/>
    <numFmt numFmtId="167" formatCode="0.000000"/>
    <numFmt numFmtId="168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quotePrefix="1" applyBorder="1" applyAlignment="1">
      <alignment horizontal="center"/>
    </xf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0" borderId="9" xfId="0" applyBorder="1"/>
    <xf numFmtId="2" fontId="0" fillId="0" borderId="0" xfId="0" applyNumberFormat="1"/>
    <xf numFmtId="0" fontId="0" fillId="2" borderId="0" xfId="0" applyFill="1"/>
    <xf numFmtId="167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3" borderId="3" xfId="0" applyFill="1" applyBorder="1"/>
    <xf numFmtId="0" fontId="0" fillId="3" borderId="15" xfId="0" applyFill="1" applyBorder="1"/>
    <xf numFmtId="2" fontId="0" fillId="0" borderId="9" xfId="0" applyNumberFormat="1" applyBorder="1"/>
    <xf numFmtId="168" fontId="0" fillId="0" borderId="9" xfId="0" applyNumberFormat="1" applyBorder="1"/>
    <xf numFmtId="9" fontId="0" fillId="0" borderId="0" xfId="1" applyFont="1"/>
    <xf numFmtId="10" fontId="0" fillId="0" borderId="0" xfId="1" applyNumberFormat="1" applyFont="1"/>
    <xf numFmtId="0" fontId="4" fillId="0" borderId="0" xfId="0" applyFont="1"/>
    <xf numFmtId="0" fontId="0" fillId="0" borderId="25" xfId="0" applyBorder="1"/>
    <xf numFmtId="0" fontId="0" fillId="0" borderId="26" xfId="0" applyBorder="1"/>
    <xf numFmtId="0" fontId="0" fillId="0" borderId="25" xfId="0" applyBorder="1" applyAlignment="1">
      <alignment horizontal="left"/>
    </xf>
    <xf numFmtId="0" fontId="0" fillId="0" borderId="29" xfId="0" applyBorder="1"/>
    <xf numFmtId="0" fontId="0" fillId="0" borderId="0" xfId="0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/>
    <xf numFmtId="0" fontId="0" fillId="0" borderId="35" xfId="0" applyBorder="1"/>
    <xf numFmtId="0" fontId="0" fillId="0" borderId="34" xfId="0" applyBorder="1" applyAlignment="1">
      <alignment horizontal="center"/>
    </xf>
    <xf numFmtId="9" fontId="0" fillId="0" borderId="34" xfId="1" applyFont="1" applyBorder="1" applyAlignment="1">
      <alignment horizontal="center"/>
    </xf>
    <xf numFmtId="1" fontId="0" fillId="0" borderId="0" xfId="1" applyNumberFormat="1" applyFont="1"/>
    <xf numFmtId="0" fontId="0" fillId="0" borderId="22" xfId="0" applyBorder="1"/>
    <xf numFmtId="9" fontId="0" fillId="0" borderId="25" xfId="1" applyFont="1" applyBorder="1" applyAlignment="1">
      <alignment horizontal="center"/>
    </xf>
    <xf numFmtId="166" fontId="0" fillId="0" borderId="25" xfId="1" applyNumberFormat="1" applyFont="1" applyBorder="1" applyAlignment="1">
      <alignment horizontal="center"/>
    </xf>
    <xf numFmtId="166" fontId="0" fillId="0" borderId="27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" fontId="0" fillId="0" borderId="25" xfId="1" applyNumberFormat="1" applyFont="1" applyBorder="1" applyAlignment="1">
      <alignment horizontal="center"/>
    </xf>
    <xf numFmtId="1" fontId="0" fillId="0" borderId="27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0" borderId="28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164" fontId="0" fillId="0" borderId="0" xfId="0" applyNumberFormat="1" applyBorder="1" applyAlignment="1">
      <alignment horizontal="center"/>
    </xf>
    <xf numFmtId="166" fontId="3" fillId="0" borderId="27" xfId="1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'VaRs setting'!$E$19:$E$335</c:f>
              <c:numCache>
                <c:formatCode>General</c:formatCode>
                <c:ptCount val="3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0.44326673784620774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'Paramètres-VaRs'!#REF!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146-4D51-B408-30C7CAC2D5DE}"/>
            </c:ext>
          </c:extLst>
        </c:ser>
        <c:ser>
          <c:idx val="1"/>
          <c:order val="1"/>
          <c:invertIfNegative val="0"/>
          <c:val>
            <c:numRef>
              <c:f>'VaRs setting'!$F$19:$F$335</c:f>
              <c:numCache>
                <c:formatCode>General</c:formatCode>
                <c:ptCount val="3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'Paramètres-VaRs'!#REF!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146-4D51-B408-30C7CAC2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3216584"/>
        <c:axId val="-2063214120"/>
      </c:barChart>
      <c:catAx>
        <c:axId val="-206321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3214120"/>
        <c:crosses val="autoZero"/>
        <c:auto val="1"/>
        <c:lblAlgn val="ctr"/>
        <c:lblOffset val="100"/>
        <c:noMultiLvlLbl val="0"/>
      </c:catAx>
      <c:valAx>
        <c:axId val="-2063214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3216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970667128147497E-2"/>
          <c:y val="3.4109166554530598E-2"/>
          <c:w val="0.92823996217183102"/>
          <c:h val="0.837744475488951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'VaRs setting'!$E$18</c:f>
              <c:strCache>
                <c:ptCount val="1"/>
                <c:pt idx="0">
                  <c:v>VaRa 95%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invertIfNegative val="0"/>
          <c:dPt>
            <c:idx val="85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841B-44ED-A69D-3DAD6A4B2ECF}"/>
              </c:ext>
            </c:extLst>
          </c:dPt>
          <c:dPt>
            <c:idx val="202"/>
            <c:invertIfNegative val="0"/>
            <c:bubble3D val="0"/>
            <c:spPr>
              <a:noFill/>
              <a:ln w="34925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1B-44ED-A69D-3DAD6A4B2ECF}"/>
              </c:ext>
            </c:extLst>
          </c:dPt>
          <c:dPt>
            <c:idx val="211"/>
            <c:invertIfNegative val="0"/>
            <c:bubble3D val="0"/>
            <c:spPr>
              <a:noFill/>
              <a:ln w="41275" cmpd="dbl">
                <a:solidFill>
                  <a:schemeClr val="tx2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841B-44ED-A69D-3DAD6A4B2ECF}"/>
              </c:ext>
            </c:extLst>
          </c:dPt>
          <c:dPt>
            <c:idx val="271"/>
            <c:invertIfNegative val="0"/>
            <c:bubble3D val="0"/>
            <c:spPr>
              <a:noFill/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1B-44ED-A69D-3DAD6A4B2ECF}"/>
              </c:ext>
            </c:extLst>
          </c:dPt>
          <c:dPt>
            <c:idx val="482"/>
            <c:invertIfNegative val="0"/>
            <c:bubble3D val="0"/>
            <c:spPr>
              <a:noFill/>
              <a:ln w="19050" cmpd="sng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1B-44ED-A69D-3DAD6A4B2ECF}"/>
              </c:ext>
            </c:extLst>
          </c:dPt>
          <c:dPt>
            <c:idx val="483"/>
            <c:invertIfNegative val="0"/>
            <c:bubble3D val="0"/>
            <c:spPr>
              <a:noFill/>
              <a:ln w="1905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1B-44ED-A69D-3DAD6A4B2ECF}"/>
              </c:ext>
            </c:extLst>
          </c:dPt>
          <c:dPt>
            <c:idx val="513"/>
            <c:invertIfNegative val="0"/>
            <c:bubble3D val="0"/>
            <c:spPr>
              <a:noFill/>
              <a:ln w="1905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41B-44ED-A69D-3DAD6A4B2ECF}"/>
              </c:ext>
            </c:extLst>
          </c:dPt>
          <c:dPt>
            <c:idx val="514"/>
            <c:invertIfNegative val="0"/>
            <c:bubble3D val="0"/>
            <c:spPr>
              <a:noFill/>
              <a:ln w="19050" cmpd="dbl">
                <a:solidFill>
                  <a:schemeClr val="tx2">
                    <a:lumMod val="60000"/>
                    <a:lumOff val="40000"/>
                  </a:schemeClr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F-841B-44ED-A69D-3DAD6A4B2ECF}"/>
              </c:ext>
            </c:extLst>
          </c:dPt>
          <c:val>
            <c:numRef>
              <c:f>'VaRs setting'!$E$19:$E$803</c:f>
              <c:numCache>
                <c:formatCode>General</c:formatCode>
                <c:ptCount val="7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0.44326673784620774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0.5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0.5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41B-44ED-A69D-3DAD6A4B2ECF}"/>
            </c:ext>
          </c:extLst>
        </c:ser>
        <c:ser>
          <c:idx val="3"/>
          <c:order val="3"/>
          <c:tx>
            <c:strRef>
              <c:f>'VaRs setting'!$F$18</c:f>
              <c:strCache>
                <c:ptCount val="1"/>
                <c:pt idx="0">
                  <c:v>VaRa 99%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38100" cmpd="dbl">
              <a:solidFill>
                <a:srgbClr val="FF0000"/>
              </a:solidFill>
              <a:prstDash val="solid"/>
            </a:ln>
          </c:spPr>
          <c:invertIfNegative val="0"/>
          <c:dPt>
            <c:idx val="2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41B-44ED-A69D-3DAD6A4B2ECF}"/>
              </c:ext>
            </c:extLst>
          </c:dPt>
          <c:dPt>
            <c:idx val="27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44450" cmpd="dbl">
                <a:solidFill>
                  <a:schemeClr val="tx2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841B-44ED-A69D-3DAD6A4B2ECF}"/>
              </c:ext>
            </c:extLst>
          </c:dPt>
          <c:dPt>
            <c:idx val="570"/>
            <c:invertIfNegative val="0"/>
            <c:bubble3D val="0"/>
            <c:spPr>
              <a:noFill/>
              <a:ln w="19050" cmpd="sng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41B-44ED-A69D-3DAD6A4B2ECF}"/>
              </c:ext>
            </c:extLst>
          </c:dPt>
          <c:dPt>
            <c:idx val="740"/>
            <c:invertIfNegative val="0"/>
            <c:bubble3D val="0"/>
            <c:spPr>
              <a:noFill/>
              <a:ln w="19050" cmpd="sng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41B-44ED-A69D-3DAD6A4B2ECF}"/>
              </c:ext>
            </c:extLst>
          </c:dPt>
          <c:dPt>
            <c:idx val="741"/>
            <c:invertIfNegative val="0"/>
            <c:bubble3D val="0"/>
            <c:spPr>
              <a:noFill/>
              <a:ln w="25400" cmpd="dbl">
                <a:solidFill>
                  <a:schemeClr val="tx2">
                    <a:lumMod val="60000"/>
                    <a:lumOff val="40000"/>
                  </a:schemeClr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9-841B-44ED-A69D-3DAD6A4B2ECF}"/>
              </c:ext>
            </c:extLst>
          </c:dPt>
          <c:val>
            <c:numRef>
              <c:f>'VaRs setting'!$F$19:$F$803</c:f>
              <c:numCache>
                <c:formatCode>General</c:formatCode>
                <c:ptCount val="7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1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41B-44ED-A69D-3DAD6A4B2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757304"/>
        <c:axId val="-2126393400"/>
      </c:barChart>
      <c:lineChart>
        <c:grouping val="standard"/>
        <c:varyColors val="0"/>
        <c:ser>
          <c:idx val="1"/>
          <c:order val="0"/>
          <c:tx>
            <c:strRef>
              <c:f>'VaRs setting'!$B$18</c:f>
              <c:strCache>
                <c:ptCount val="1"/>
                <c:pt idx="0">
                  <c:v>Normal density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'VaRs setting'!$A$19:$A$803</c:f>
              <c:numCache>
                <c:formatCode>General</c:formatCode>
                <c:ptCount val="785"/>
                <c:pt idx="0" formatCode="0.000">
                  <c:v>-0.6</c:v>
                </c:pt>
                <c:pt idx="1">
                  <c:v>-0.59299999999999997</c:v>
                </c:pt>
                <c:pt idx="2">
                  <c:v>-0.58599999999999997</c:v>
                </c:pt>
                <c:pt idx="3">
                  <c:v>-0.57899999999999996</c:v>
                </c:pt>
                <c:pt idx="4">
                  <c:v>-0.57199999999999995</c:v>
                </c:pt>
                <c:pt idx="5">
                  <c:v>-0.56499999999999995</c:v>
                </c:pt>
                <c:pt idx="6">
                  <c:v>-0.55799999999999994</c:v>
                </c:pt>
                <c:pt idx="7">
                  <c:v>-0.55099999999999993</c:v>
                </c:pt>
                <c:pt idx="8">
                  <c:v>-0.54399999999999993</c:v>
                </c:pt>
                <c:pt idx="9">
                  <c:v>-0.53699999999999992</c:v>
                </c:pt>
                <c:pt idx="10">
                  <c:v>-0.52999999999999992</c:v>
                </c:pt>
                <c:pt idx="11">
                  <c:v>-0.52299999999999991</c:v>
                </c:pt>
                <c:pt idx="12">
                  <c:v>-0.5159999999999999</c:v>
                </c:pt>
                <c:pt idx="13">
                  <c:v>-0.5089999999999999</c:v>
                </c:pt>
                <c:pt idx="14">
                  <c:v>-0.50199999999999989</c:v>
                </c:pt>
                <c:pt idx="15">
                  <c:v>-0.49499999999999988</c:v>
                </c:pt>
                <c:pt idx="16">
                  <c:v>-0.48799999999999988</c:v>
                </c:pt>
                <c:pt idx="17">
                  <c:v>-0.48099999999999987</c:v>
                </c:pt>
                <c:pt idx="18">
                  <c:v>-0.47399999999999987</c:v>
                </c:pt>
                <c:pt idx="19">
                  <c:v>-0.46699999999999986</c:v>
                </c:pt>
                <c:pt idx="20">
                  <c:v>-0.45999999999999985</c:v>
                </c:pt>
                <c:pt idx="21">
                  <c:v>-0.45299999999999985</c:v>
                </c:pt>
                <c:pt idx="22">
                  <c:v>-0.44599999999999984</c:v>
                </c:pt>
                <c:pt idx="23">
                  <c:v>-0.43899999999999983</c:v>
                </c:pt>
                <c:pt idx="24">
                  <c:v>-0.43199999999999983</c:v>
                </c:pt>
                <c:pt idx="25">
                  <c:v>-0.42499999999999982</c:v>
                </c:pt>
                <c:pt idx="26">
                  <c:v>-0.41799999999999982</c:v>
                </c:pt>
                <c:pt idx="27">
                  <c:v>-0.41099999999999981</c:v>
                </c:pt>
                <c:pt idx="28">
                  <c:v>-0.4039999999999998</c:v>
                </c:pt>
                <c:pt idx="29">
                  <c:v>-0.3969999999999998</c:v>
                </c:pt>
                <c:pt idx="30">
                  <c:v>-0.38999999999999979</c:v>
                </c:pt>
                <c:pt idx="31">
                  <c:v>-0.38299999999999979</c:v>
                </c:pt>
                <c:pt idx="32">
                  <c:v>-0.37599999999999978</c:v>
                </c:pt>
                <c:pt idx="33">
                  <c:v>-0.36899999999999977</c:v>
                </c:pt>
                <c:pt idx="34">
                  <c:v>-0.36199999999999977</c:v>
                </c:pt>
                <c:pt idx="35">
                  <c:v>-0.35499999999999976</c:v>
                </c:pt>
                <c:pt idx="36">
                  <c:v>-0.34799999999999975</c:v>
                </c:pt>
                <c:pt idx="37">
                  <c:v>-0.34099999999999975</c:v>
                </c:pt>
                <c:pt idx="38">
                  <c:v>-0.33399999999999974</c:v>
                </c:pt>
                <c:pt idx="39">
                  <c:v>-0.32699999999999974</c:v>
                </c:pt>
                <c:pt idx="40">
                  <c:v>-0.31999999999999973</c:v>
                </c:pt>
                <c:pt idx="41">
                  <c:v>-0.31299999999999972</c:v>
                </c:pt>
                <c:pt idx="42">
                  <c:v>-0.30599999999999972</c:v>
                </c:pt>
                <c:pt idx="43">
                  <c:v>-0.29899999999999971</c:v>
                </c:pt>
                <c:pt idx="44">
                  <c:v>-0.2919999999999997</c:v>
                </c:pt>
                <c:pt idx="45">
                  <c:v>-0.2849999999999997</c:v>
                </c:pt>
                <c:pt idx="46">
                  <c:v>-0.27799999999999969</c:v>
                </c:pt>
                <c:pt idx="47">
                  <c:v>-0.27099999999999969</c:v>
                </c:pt>
                <c:pt idx="48">
                  <c:v>-0.26399999999999968</c:v>
                </c:pt>
                <c:pt idx="49">
                  <c:v>-0.25699999999999967</c:v>
                </c:pt>
                <c:pt idx="50">
                  <c:v>-0.24999999999999967</c:v>
                </c:pt>
                <c:pt idx="51">
                  <c:v>-0.24299999999999966</c:v>
                </c:pt>
                <c:pt idx="52">
                  <c:v>-0.23599999999999965</c:v>
                </c:pt>
                <c:pt idx="53">
                  <c:v>-0.22899999999999965</c:v>
                </c:pt>
                <c:pt idx="54">
                  <c:v>-0.22199999999999964</c:v>
                </c:pt>
                <c:pt idx="55">
                  <c:v>-0.21499999999999964</c:v>
                </c:pt>
                <c:pt idx="56">
                  <c:v>-0.20799999999999963</c:v>
                </c:pt>
                <c:pt idx="57">
                  <c:v>-0.20099999999999962</c:v>
                </c:pt>
                <c:pt idx="58">
                  <c:v>-0.19399999999999962</c:v>
                </c:pt>
                <c:pt idx="59">
                  <c:v>-0.18699999999999961</c:v>
                </c:pt>
                <c:pt idx="60">
                  <c:v>-0.1799999999999996</c:v>
                </c:pt>
                <c:pt idx="61">
                  <c:v>-0.1729999999999996</c:v>
                </c:pt>
                <c:pt idx="62">
                  <c:v>-0.16599999999999959</c:v>
                </c:pt>
                <c:pt idx="63">
                  <c:v>-0.15899999999999959</c:v>
                </c:pt>
                <c:pt idx="64">
                  <c:v>-0.15199999999999958</c:v>
                </c:pt>
                <c:pt idx="65">
                  <c:v>-0.14499999999999957</c:v>
                </c:pt>
                <c:pt idx="66">
                  <c:v>-0.13799999999999957</c:v>
                </c:pt>
                <c:pt idx="67">
                  <c:v>-0.13099999999999956</c:v>
                </c:pt>
                <c:pt idx="68">
                  <c:v>-0.12399999999999956</c:v>
                </c:pt>
                <c:pt idx="69">
                  <c:v>-0.11699999999999955</c:v>
                </c:pt>
                <c:pt idx="70">
                  <c:v>-0.10999999999999954</c:v>
                </c:pt>
                <c:pt idx="71">
                  <c:v>-0.10299999999999954</c:v>
                </c:pt>
                <c:pt idx="72">
                  <c:v>-9.599999999999953E-2</c:v>
                </c:pt>
                <c:pt idx="73">
                  <c:v>-8.8999999999999524E-2</c:v>
                </c:pt>
                <c:pt idx="74">
                  <c:v>-8.1999999999999518E-2</c:v>
                </c:pt>
                <c:pt idx="75">
                  <c:v>-7.4999999999999512E-2</c:v>
                </c:pt>
                <c:pt idx="76">
                  <c:v>-6.7999999999999505E-2</c:v>
                </c:pt>
                <c:pt idx="77">
                  <c:v>-6.0999999999999506E-2</c:v>
                </c:pt>
                <c:pt idx="78">
                  <c:v>-5.3999999999999507E-2</c:v>
                </c:pt>
                <c:pt idx="79">
                  <c:v>-4.6999999999999507E-2</c:v>
                </c:pt>
                <c:pt idx="80">
                  <c:v>-3.9999999999999508E-2</c:v>
                </c:pt>
                <c:pt idx="81">
                  <c:v>-3.2999999999999509E-2</c:v>
                </c:pt>
                <c:pt idx="82">
                  <c:v>-2.599999999999951E-2</c:v>
                </c:pt>
                <c:pt idx="83">
                  <c:v>-1.899999999999951E-2</c:v>
                </c:pt>
                <c:pt idx="84">
                  <c:v>-1.1999999999999511E-2</c:v>
                </c:pt>
                <c:pt idx="85">
                  <c:v>-4.9999999999995109E-3</c:v>
                </c:pt>
                <c:pt idx="86">
                  <c:v>2.0000000000004892E-3</c:v>
                </c:pt>
                <c:pt idx="87">
                  <c:v>9.0000000000004902E-3</c:v>
                </c:pt>
                <c:pt idx="88">
                  <c:v>1.600000000000049E-2</c:v>
                </c:pt>
                <c:pt idx="89">
                  <c:v>2.3000000000000489E-2</c:v>
                </c:pt>
                <c:pt idx="90">
                  <c:v>3.0000000000000488E-2</c:v>
                </c:pt>
                <c:pt idx="91">
                  <c:v>3.7000000000000491E-2</c:v>
                </c:pt>
                <c:pt idx="92">
                  <c:v>4.400000000000049E-2</c:v>
                </c:pt>
                <c:pt idx="93">
                  <c:v>5.1000000000000489E-2</c:v>
                </c:pt>
                <c:pt idx="94">
                  <c:v>5.8000000000000489E-2</c:v>
                </c:pt>
                <c:pt idx="95">
                  <c:v>6.5000000000000488E-2</c:v>
                </c:pt>
                <c:pt idx="96">
                  <c:v>7.2000000000000494E-2</c:v>
                </c:pt>
                <c:pt idx="97">
                  <c:v>7.90000000000005E-2</c:v>
                </c:pt>
                <c:pt idx="98">
                  <c:v>8.6000000000000507E-2</c:v>
                </c:pt>
                <c:pt idx="99">
                  <c:v>9.3000000000000513E-2</c:v>
                </c:pt>
                <c:pt idx="100">
                  <c:v>0.10000000000000052</c:v>
                </c:pt>
                <c:pt idx="101">
                  <c:v>0.10700000000000053</c:v>
                </c:pt>
                <c:pt idx="102">
                  <c:v>0.11400000000000053</c:v>
                </c:pt>
                <c:pt idx="103">
                  <c:v>0.12100000000000054</c:v>
                </c:pt>
                <c:pt idx="104">
                  <c:v>0.12800000000000053</c:v>
                </c:pt>
                <c:pt idx="105">
                  <c:v>0.13500000000000054</c:v>
                </c:pt>
                <c:pt idx="106">
                  <c:v>0.14200000000000054</c:v>
                </c:pt>
                <c:pt idx="107">
                  <c:v>0.14900000000000055</c:v>
                </c:pt>
                <c:pt idx="108">
                  <c:v>0.15600000000000055</c:v>
                </c:pt>
                <c:pt idx="109">
                  <c:v>0.16300000000000056</c:v>
                </c:pt>
                <c:pt idx="110">
                  <c:v>0.17000000000000057</c:v>
                </c:pt>
                <c:pt idx="111">
                  <c:v>0.17700000000000057</c:v>
                </c:pt>
                <c:pt idx="112">
                  <c:v>0.18400000000000058</c:v>
                </c:pt>
                <c:pt idx="113">
                  <c:v>0.19100000000000059</c:v>
                </c:pt>
                <c:pt idx="114">
                  <c:v>0.19800000000000059</c:v>
                </c:pt>
                <c:pt idx="115">
                  <c:v>0.2050000000000006</c:v>
                </c:pt>
                <c:pt idx="116">
                  <c:v>0.2120000000000006</c:v>
                </c:pt>
                <c:pt idx="117">
                  <c:v>0.21900000000000061</c:v>
                </c:pt>
                <c:pt idx="118">
                  <c:v>0.22600000000000062</c:v>
                </c:pt>
                <c:pt idx="119">
                  <c:v>0.23300000000000062</c:v>
                </c:pt>
                <c:pt idx="120">
                  <c:v>0.24000000000000063</c:v>
                </c:pt>
                <c:pt idx="121">
                  <c:v>0.24700000000000064</c:v>
                </c:pt>
                <c:pt idx="122">
                  <c:v>0.25400000000000061</c:v>
                </c:pt>
                <c:pt idx="123">
                  <c:v>0.26100000000000062</c:v>
                </c:pt>
                <c:pt idx="124">
                  <c:v>0.26800000000000063</c:v>
                </c:pt>
                <c:pt idx="125">
                  <c:v>0.27500000000000063</c:v>
                </c:pt>
                <c:pt idx="126">
                  <c:v>0.28200000000000064</c:v>
                </c:pt>
                <c:pt idx="127">
                  <c:v>0.28900000000000065</c:v>
                </c:pt>
                <c:pt idx="128">
                  <c:v>0.29600000000000065</c:v>
                </c:pt>
                <c:pt idx="129">
                  <c:v>0.30300000000000066</c:v>
                </c:pt>
                <c:pt idx="130">
                  <c:v>0.31000000000000066</c:v>
                </c:pt>
                <c:pt idx="131">
                  <c:v>0.31700000000000067</c:v>
                </c:pt>
                <c:pt idx="132">
                  <c:v>0.32400000000000068</c:v>
                </c:pt>
                <c:pt idx="133">
                  <c:v>0.33100000000000068</c:v>
                </c:pt>
                <c:pt idx="134">
                  <c:v>0.33800000000000069</c:v>
                </c:pt>
                <c:pt idx="135">
                  <c:v>0.34500000000000069</c:v>
                </c:pt>
                <c:pt idx="136">
                  <c:v>0.3520000000000007</c:v>
                </c:pt>
                <c:pt idx="137">
                  <c:v>0.35900000000000071</c:v>
                </c:pt>
                <c:pt idx="138">
                  <c:v>0.36600000000000071</c:v>
                </c:pt>
                <c:pt idx="139">
                  <c:v>0.37300000000000072</c:v>
                </c:pt>
                <c:pt idx="140">
                  <c:v>0.38000000000000073</c:v>
                </c:pt>
                <c:pt idx="141">
                  <c:v>0.38700000000000073</c:v>
                </c:pt>
                <c:pt idx="142">
                  <c:v>0.39400000000000074</c:v>
                </c:pt>
                <c:pt idx="143">
                  <c:v>0.40100000000000074</c:v>
                </c:pt>
                <c:pt idx="144">
                  <c:v>0.40800000000000075</c:v>
                </c:pt>
                <c:pt idx="145">
                  <c:v>0.41500000000000076</c:v>
                </c:pt>
                <c:pt idx="146">
                  <c:v>0.42200000000000076</c:v>
                </c:pt>
                <c:pt idx="147">
                  <c:v>0.42900000000000077</c:v>
                </c:pt>
                <c:pt idx="148">
                  <c:v>0.43600000000000078</c:v>
                </c:pt>
                <c:pt idx="149">
                  <c:v>0.44300000000000078</c:v>
                </c:pt>
                <c:pt idx="150">
                  <c:v>0.45000000000000079</c:v>
                </c:pt>
                <c:pt idx="151">
                  <c:v>0.45700000000000079</c:v>
                </c:pt>
                <c:pt idx="152">
                  <c:v>0.4640000000000008</c:v>
                </c:pt>
                <c:pt idx="153">
                  <c:v>0.47100000000000081</c:v>
                </c:pt>
                <c:pt idx="154">
                  <c:v>0.47800000000000081</c:v>
                </c:pt>
                <c:pt idx="155">
                  <c:v>0.48500000000000082</c:v>
                </c:pt>
                <c:pt idx="156">
                  <c:v>0.49200000000000083</c:v>
                </c:pt>
                <c:pt idx="157">
                  <c:v>0.49900000000000083</c:v>
                </c:pt>
                <c:pt idx="158">
                  <c:v>0.50600000000000078</c:v>
                </c:pt>
                <c:pt idx="159">
                  <c:v>0.51300000000000079</c:v>
                </c:pt>
                <c:pt idx="160">
                  <c:v>0.52000000000000079</c:v>
                </c:pt>
                <c:pt idx="161">
                  <c:v>0.5270000000000008</c:v>
                </c:pt>
                <c:pt idx="162">
                  <c:v>0.53400000000000081</c:v>
                </c:pt>
                <c:pt idx="163">
                  <c:v>0.54100000000000081</c:v>
                </c:pt>
                <c:pt idx="164">
                  <c:v>0.54800000000000082</c:v>
                </c:pt>
                <c:pt idx="165">
                  <c:v>0.55500000000000083</c:v>
                </c:pt>
                <c:pt idx="166">
                  <c:v>0.56200000000000083</c:v>
                </c:pt>
                <c:pt idx="167">
                  <c:v>0.56900000000000084</c:v>
                </c:pt>
                <c:pt idx="168">
                  <c:v>0.57600000000000084</c:v>
                </c:pt>
                <c:pt idx="169">
                  <c:v>0.58300000000000085</c:v>
                </c:pt>
                <c:pt idx="170">
                  <c:v>0.59000000000000086</c:v>
                </c:pt>
                <c:pt idx="171">
                  <c:v>0.59700000000000086</c:v>
                </c:pt>
                <c:pt idx="172">
                  <c:v>0.60400000000000087</c:v>
                </c:pt>
                <c:pt idx="173">
                  <c:v>0.61100000000000088</c:v>
                </c:pt>
                <c:pt idx="174">
                  <c:v>0.61800000000000088</c:v>
                </c:pt>
                <c:pt idx="175">
                  <c:v>0.62500000000000089</c:v>
                </c:pt>
                <c:pt idx="176">
                  <c:v>0.63200000000000089</c:v>
                </c:pt>
                <c:pt idx="177">
                  <c:v>0.6390000000000009</c:v>
                </c:pt>
                <c:pt idx="178">
                  <c:v>0.64600000000000091</c:v>
                </c:pt>
                <c:pt idx="179">
                  <c:v>0.65300000000000091</c:v>
                </c:pt>
                <c:pt idx="180">
                  <c:v>0.66000000000000092</c:v>
                </c:pt>
                <c:pt idx="181">
                  <c:v>0.66700000000000093</c:v>
                </c:pt>
                <c:pt idx="182">
                  <c:v>0.67400000000000093</c:v>
                </c:pt>
                <c:pt idx="183">
                  <c:v>0.68100000000000094</c:v>
                </c:pt>
                <c:pt idx="184">
                  <c:v>0.68800000000000094</c:v>
                </c:pt>
                <c:pt idx="185">
                  <c:v>0.69500000000000095</c:v>
                </c:pt>
                <c:pt idx="186">
                  <c:v>0.70200000000000096</c:v>
                </c:pt>
                <c:pt idx="187">
                  <c:v>0.70900000000000096</c:v>
                </c:pt>
                <c:pt idx="188">
                  <c:v>0.71600000000000097</c:v>
                </c:pt>
                <c:pt idx="189">
                  <c:v>0.72300000000000098</c:v>
                </c:pt>
                <c:pt idx="190">
                  <c:v>0.73000000000000098</c:v>
                </c:pt>
                <c:pt idx="191">
                  <c:v>0.73700000000000099</c:v>
                </c:pt>
                <c:pt idx="192">
                  <c:v>0.74400000000000099</c:v>
                </c:pt>
                <c:pt idx="193">
                  <c:v>0.751000000000001</c:v>
                </c:pt>
                <c:pt idx="194">
                  <c:v>0.75800000000000101</c:v>
                </c:pt>
                <c:pt idx="195">
                  <c:v>0.76500000000000101</c:v>
                </c:pt>
                <c:pt idx="196">
                  <c:v>0.77200000000000102</c:v>
                </c:pt>
                <c:pt idx="197">
                  <c:v>0.77900000000000102</c:v>
                </c:pt>
                <c:pt idx="198">
                  <c:v>0.78600000000000103</c:v>
                </c:pt>
                <c:pt idx="199">
                  <c:v>0.79300000000000104</c:v>
                </c:pt>
                <c:pt idx="200">
                  <c:v>0.80000000000000104</c:v>
                </c:pt>
                <c:pt idx="201">
                  <c:v>0.80700000000000105</c:v>
                </c:pt>
                <c:pt idx="202">
                  <c:v>0.81400000000000106</c:v>
                </c:pt>
                <c:pt idx="203">
                  <c:v>0.82100000000000106</c:v>
                </c:pt>
                <c:pt idx="204">
                  <c:v>0.82800000000000107</c:v>
                </c:pt>
                <c:pt idx="205">
                  <c:v>0.83500000000000107</c:v>
                </c:pt>
                <c:pt idx="206">
                  <c:v>0.84200000000000108</c:v>
                </c:pt>
                <c:pt idx="207">
                  <c:v>0.84900000000000109</c:v>
                </c:pt>
                <c:pt idx="208">
                  <c:v>0.85600000000000109</c:v>
                </c:pt>
                <c:pt idx="209">
                  <c:v>0.8630000000000011</c:v>
                </c:pt>
                <c:pt idx="210">
                  <c:v>0.87000000000000111</c:v>
                </c:pt>
                <c:pt idx="211">
                  <c:v>0.87700000000000111</c:v>
                </c:pt>
                <c:pt idx="212">
                  <c:v>0.88400000000000112</c:v>
                </c:pt>
                <c:pt idx="213">
                  <c:v>0.89100000000000112</c:v>
                </c:pt>
                <c:pt idx="214">
                  <c:v>0.89800000000000113</c:v>
                </c:pt>
                <c:pt idx="215">
                  <c:v>0.90500000000000114</c:v>
                </c:pt>
                <c:pt idx="216">
                  <c:v>0.91200000000000114</c:v>
                </c:pt>
                <c:pt idx="217">
                  <c:v>0.91900000000000115</c:v>
                </c:pt>
                <c:pt idx="218">
                  <c:v>0.92600000000000116</c:v>
                </c:pt>
                <c:pt idx="219">
                  <c:v>0.93300000000000116</c:v>
                </c:pt>
                <c:pt idx="220">
                  <c:v>0.94000000000000117</c:v>
                </c:pt>
                <c:pt idx="221">
                  <c:v>0.94700000000000117</c:v>
                </c:pt>
                <c:pt idx="222">
                  <c:v>0.95400000000000118</c:v>
                </c:pt>
                <c:pt idx="223">
                  <c:v>0.96100000000000119</c:v>
                </c:pt>
                <c:pt idx="224">
                  <c:v>0.96800000000000119</c:v>
                </c:pt>
                <c:pt idx="225">
                  <c:v>0.9750000000000012</c:v>
                </c:pt>
                <c:pt idx="226">
                  <c:v>0.98200000000000121</c:v>
                </c:pt>
                <c:pt idx="227">
                  <c:v>0.98900000000000121</c:v>
                </c:pt>
                <c:pt idx="228">
                  <c:v>0.99600000000000122</c:v>
                </c:pt>
                <c:pt idx="229">
                  <c:v>1.0030000000000012</c:v>
                </c:pt>
                <c:pt idx="230">
                  <c:v>1.0100000000000011</c:v>
                </c:pt>
                <c:pt idx="231">
                  <c:v>1.017000000000001</c:v>
                </c:pt>
                <c:pt idx="232">
                  <c:v>1.0240000000000009</c:v>
                </c:pt>
                <c:pt idx="233">
                  <c:v>1.0310000000000008</c:v>
                </c:pt>
                <c:pt idx="234">
                  <c:v>1.0380000000000007</c:v>
                </c:pt>
                <c:pt idx="235">
                  <c:v>1.0450000000000006</c:v>
                </c:pt>
                <c:pt idx="236">
                  <c:v>1.0520000000000005</c:v>
                </c:pt>
                <c:pt idx="237">
                  <c:v>1.0590000000000004</c:v>
                </c:pt>
                <c:pt idx="238">
                  <c:v>1.0660000000000003</c:v>
                </c:pt>
                <c:pt idx="239">
                  <c:v>1.0730000000000002</c:v>
                </c:pt>
                <c:pt idx="240">
                  <c:v>1.08</c:v>
                </c:pt>
                <c:pt idx="241">
                  <c:v>1.087</c:v>
                </c:pt>
                <c:pt idx="242">
                  <c:v>1.0939999999999999</c:v>
                </c:pt>
                <c:pt idx="243">
                  <c:v>1.1009999999999998</c:v>
                </c:pt>
                <c:pt idx="244">
                  <c:v>1.1079999999999997</c:v>
                </c:pt>
                <c:pt idx="245">
                  <c:v>1.1149999999999995</c:v>
                </c:pt>
                <c:pt idx="246">
                  <c:v>1.1219999999999994</c:v>
                </c:pt>
                <c:pt idx="247">
                  <c:v>1.1289999999999993</c:v>
                </c:pt>
                <c:pt idx="248">
                  <c:v>1.1359999999999992</c:v>
                </c:pt>
                <c:pt idx="249">
                  <c:v>1.1429999999999991</c:v>
                </c:pt>
                <c:pt idx="250">
                  <c:v>1.149999999999999</c:v>
                </c:pt>
                <c:pt idx="251">
                  <c:v>1.1569999999999989</c:v>
                </c:pt>
                <c:pt idx="252">
                  <c:v>1.1639999999999988</c:v>
                </c:pt>
                <c:pt idx="253">
                  <c:v>1.1709999999999987</c:v>
                </c:pt>
                <c:pt idx="254">
                  <c:v>1.1779999999999986</c:v>
                </c:pt>
                <c:pt idx="255">
                  <c:v>1.1849999999999985</c:v>
                </c:pt>
                <c:pt idx="256">
                  <c:v>1.1919999999999984</c:v>
                </c:pt>
                <c:pt idx="257">
                  <c:v>1.1989999999999983</c:v>
                </c:pt>
                <c:pt idx="258">
                  <c:v>1.2059999999999982</c:v>
                </c:pt>
                <c:pt idx="259">
                  <c:v>1.2129999999999981</c:v>
                </c:pt>
                <c:pt idx="260">
                  <c:v>1.219999999999998</c:v>
                </c:pt>
                <c:pt idx="261">
                  <c:v>1.2269999999999979</c:v>
                </c:pt>
                <c:pt idx="262">
                  <c:v>1.2339999999999978</c:v>
                </c:pt>
                <c:pt idx="263">
                  <c:v>1.2409999999999977</c:v>
                </c:pt>
                <c:pt idx="264">
                  <c:v>1.2479999999999976</c:v>
                </c:pt>
                <c:pt idx="265">
                  <c:v>1.2549999999999975</c:v>
                </c:pt>
                <c:pt idx="266">
                  <c:v>1.2619999999999973</c:v>
                </c:pt>
                <c:pt idx="267">
                  <c:v>1.2689999999999972</c:v>
                </c:pt>
                <c:pt idx="268">
                  <c:v>1.2759999999999971</c:v>
                </c:pt>
                <c:pt idx="269">
                  <c:v>1.282999999999997</c:v>
                </c:pt>
                <c:pt idx="270">
                  <c:v>1.2899999999999969</c:v>
                </c:pt>
                <c:pt idx="271">
                  <c:v>1.2969999999999968</c:v>
                </c:pt>
                <c:pt idx="272">
                  <c:v>1.3039999999999967</c:v>
                </c:pt>
                <c:pt idx="273">
                  <c:v>1.3109999999999966</c:v>
                </c:pt>
                <c:pt idx="274">
                  <c:v>1.3179999999999965</c:v>
                </c:pt>
                <c:pt idx="275">
                  <c:v>1.3249999999999964</c:v>
                </c:pt>
                <c:pt idx="276">
                  <c:v>1.3319999999999963</c:v>
                </c:pt>
                <c:pt idx="277">
                  <c:v>1.3389999999999962</c:v>
                </c:pt>
                <c:pt idx="278">
                  <c:v>1.3459999999999961</c:v>
                </c:pt>
                <c:pt idx="279">
                  <c:v>1.352999999999996</c:v>
                </c:pt>
                <c:pt idx="280">
                  <c:v>1.3599999999999959</c:v>
                </c:pt>
                <c:pt idx="281">
                  <c:v>1.3669999999999958</c:v>
                </c:pt>
                <c:pt idx="282">
                  <c:v>1.3739999999999957</c:v>
                </c:pt>
                <c:pt idx="283">
                  <c:v>1.3809999999999956</c:v>
                </c:pt>
                <c:pt idx="284">
                  <c:v>1.3879999999999955</c:v>
                </c:pt>
                <c:pt idx="285">
                  <c:v>1.3949999999999954</c:v>
                </c:pt>
                <c:pt idx="286">
                  <c:v>1.4019999999999953</c:v>
                </c:pt>
                <c:pt idx="287">
                  <c:v>1.4089999999999951</c:v>
                </c:pt>
                <c:pt idx="288">
                  <c:v>1.415999999999995</c:v>
                </c:pt>
                <c:pt idx="289">
                  <c:v>1.4229999999999949</c:v>
                </c:pt>
                <c:pt idx="290">
                  <c:v>1.4299999999999948</c:v>
                </c:pt>
                <c:pt idx="291">
                  <c:v>1.4369999999999947</c:v>
                </c:pt>
                <c:pt idx="292">
                  <c:v>1.4439999999999946</c:v>
                </c:pt>
                <c:pt idx="293">
                  <c:v>1.4509999999999945</c:v>
                </c:pt>
                <c:pt idx="294">
                  <c:v>1.4579999999999944</c:v>
                </c:pt>
                <c:pt idx="295">
                  <c:v>1.4649999999999943</c:v>
                </c:pt>
                <c:pt idx="296">
                  <c:v>1.4719999999999942</c:v>
                </c:pt>
                <c:pt idx="297">
                  <c:v>1.4789999999999941</c:v>
                </c:pt>
                <c:pt idx="298">
                  <c:v>1.485999999999994</c:v>
                </c:pt>
                <c:pt idx="299">
                  <c:v>1.4929999999999939</c:v>
                </c:pt>
                <c:pt idx="300">
                  <c:v>1.4999999999999938</c:v>
                </c:pt>
                <c:pt idx="301">
                  <c:v>1.5069999999999937</c:v>
                </c:pt>
                <c:pt idx="302">
                  <c:v>1.5139999999999936</c:v>
                </c:pt>
                <c:pt idx="303">
                  <c:v>1.5209999999999935</c:v>
                </c:pt>
                <c:pt idx="304">
                  <c:v>1.5279999999999934</c:v>
                </c:pt>
                <c:pt idx="305">
                  <c:v>1.5349999999999933</c:v>
                </c:pt>
                <c:pt idx="306">
                  <c:v>1.5419999999999932</c:v>
                </c:pt>
                <c:pt idx="307">
                  <c:v>1.548999999999993</c:v>
                </c:pt>
                <c:pt idx="308">
                  <c:v>1.5559999999999929</c:v>
                </c:pt>
                <c:pt idx="309">
                  <c:v>1.5629999999999928</c:v>
                </c:pt>
                <c:pt idx="310">
                  <c:v>1.5699999999999927</c:v>
                </c:pt>
                <c:pt idx="311">
                  <c:v>1.5769999999999926</c:v>
                </c:pt>
                <c:pt idx="312">
                  <c:v>1.5839999999999925</c:v>
                </c:pt>
                <c:pt idx="313">
                  <c:v>1.5909999999999924</c:v>
                </c:pt>
                <c:pt idx="314">
                  <c:v>1.5979999999999923</c:v>
                </c:pt>
                <c:pt idx="315">
                  <c:v>1.6049999999999922</c:v>
                </c:pt>
                <c:pt idx="316">
                  <c:v>1.6119999999999921</c:v>
                </c:pt>
                <c:pt idx="317">
                  <c:v>1.618999999999992</c:v>
                </c:pt>
                <c:pt idx="318">
                  <c:v>1.6259999999999919</c:v>
                </c:pt>
                <c:pt idx="319">
                  <c:v>1.6329999999999918</c:v>
                </c:pt>
                <c:pt idx="320">
                  <c:v>1.6399999999999917</c:v>
                </c:pt>
                <c:pt idx="321">
                  <c:v>1.6469999999999916</c:v>
                </c:pt>
                <c:pt idx="322">
                  <c:v>1.6539999999999915</c:v>
                </c:pt>
                <c:pt idx="323">
                  <c:v>1.6609999999999914</c:v>
                </c:pt>
                <c:pt idx="324">
                  <c:v>1.6679999999999913</c:v>
                </c:pt>
                <c:pt idx="325">
                  <c:v>1.6749999999999912</c:v>
                </c:pt>
                <c:pt idx="326">
                  <c:v>1.6819999999999911</c:v>
                </c:pt>
                <c:pt idx="327">
                  <c:v>1.688999999999991</c:v>
                </c:pt>
                <c:pt idx="328">
                  <c:v>1.6959999999999908</c:v>
                </c:pt>
                <c:pt idx="329">
                  <c:v>1.7029999999999907</c:v>
                </c:pt>
                <c:pt idx="330">
                  <c:v>1.7099999999999906</c:v>
                </c:pt>
                <c:pt idx="331">
                  <c:v>1.7169999999999905</c:v>
                </c:pt>
                <c:pt idx="332">
                  <c:v>1.7239999999999904</c:v>
                </c:pt>
                <c:pt idx="333">
                  <c:v>1.7309999999999903</c:v>
                </c:pt>
                <c:pt idx="334">
                  <c:v>1.7379999999999902</c:v>
                </c:pt>
                <c:pt idx="335">
                  <c:v>1.7449999999999901</c:v>
                </c:pt>
                <c:pt idx="336">
                  <c:v>1.75199999999999</c:v>
                </c:pt>
                <c:pt idx="337">
                  <c:v>1.7589999999999899</c:v>
                </c:pt>
                <c:pt idx="338">
                  <c:v>1.7659999999999898</c:v>
                </c:pt>
                <c:pt idx="339">
                  <c:v>1.7729999999999897</c:v>
                </c:pt>
                <c:pt idx="340">
                  <c:v>1.7799999999999896</c:v>
                </c:pt>
                <c:pt idx="341">
                  <c:v>1.7869999999999895</c:v>
                </c:pt>
                <c:pt idx="342">
                  <c:v>1.7939999999999894</c:v>
                </c:pt>
                <c:pt idx="343">
                  <c:v>1.8009999999999893</c:v>
                </c:pt>
                <c:pt idx="344">
                  <c:v>1.8079999999999892</c:v>
                </c:pt>
                <c:pt idx="345">
                  <c:v>1.8149999999999891</c:v>
                </c:pt>
                <c:pt idx="346">
                  <c:v>1.821999999999989</c:v>
                </c:pt>
                <c:pt idx="347">
                  <c:v>1.8289999999999889</c:v>
                </c:pt>
                <c:pt idx="348">
                  <c:v>1.8359999999999888</c:v>
                </c:pt>
                <c:pt idx="349">
                  <c:v>1.8429999999999886</c:v>
                </c:pt>
                <c:pt idx="350">
                  <c:v>1.8499999999999885</c:v>
                </c:pt>
                <c:pt idx="351">
                  <c:v>1.8569999999999884</c:v>
                </c:pt>
                <c:pt idx="352">
                  <c:v>1.8639999999999883</c:v>
                </c:pt>
                <c:pt idx="353">
                  <c:v>1.8709999999999882</c:v>
                </c:pt>
                <c:pt idx="354">
                  <c:v>1.8779999999999881</c:v>
                </c:pt>
                <c:pt idx="355">
                  <c:v>1.884999999999988</c:v>
                </c:pt>
                <c:pt idx="356">
                  <c:v>1.8919999999999879</c:v>
                </c:pt>
                <c:pt idx="357">
                  <c:v>1.8989999999999878</c:v>
                </c:pt>
                <c:pt idx="358">
                  <c:v>1.9059999999999877</c:v>
                </c:pt>
                <c:pt idx="359">
                  <c:v>1.9129999999999876</c:v>
                </c:pt>
                <c:pt idx="360">
                  <c:v>1.9199999999999875</c:v>
                </c:pt>
                <c:pt idx="361">
                  <c:v>1.9269999999999874</c:v>
                </c:pt>
                <c:pt idx="362">
                  <c:v>1.9339999999999873</c:v>
                </c:pt>
                <c:pt idx="363">
                  <c:v>1.9409999999999872</c:v>
                </c:pt>
                <c:pt idx="364">
                  <c:v>1.9479999999999871</c:v>
                </c:pt>
                <c:pt idx="365">
                  <c:v>1.954999999999987</c:v>
                </c:pt>
                <c:pt idx="366">
                  <c:v>1.9619999999999869</c:v>
                </c:pt>
                <c:pt idx="367">
                  <c:v>1.9689999999999868</c:v>
                </c:pt>
                <c:pt idx="368">
                  <c:v>1.9759999999999867</c:v>
                </c:pt>
                <c:pt idx="369">
                  <c:v>1.9829999999999866</c:v>
                </c:pt>
                <c:pt idx="370">
                  <c:v>1.9899999999999864</c:v>
                </c:pt>
                <c:pt idx="371">
                  <c:v>1.9969999999999863</c:v>
                </c:pt>
                <c:pt idx="372">
                  <c:v>2.0039999999999862</c:v>
                </c:pt>
                <c:pt idx="373">
                  <c:v>2.0109999999999864</c:v>
                </c:pt>
                <c:pt idx="374">
                  <c:v>2.0179999999999865</c:v>
                </c:pt>
                <c:pt idx="375">
                  <c:v>2.0249999999999866</c:v>
                </c:pt>
                <c:pt idx="376">
                  <c:v>2.0319999999999867</c:v>
                </c:pt>
                <c:pt idx="377">
                  <c:v>2.0389999999999868</c:v>
                </c:pt>
                <c:pt idx="378">
                  <c:v>2.0459999999999869</c:v>
                </c:pt>
                <c:pt idx="379">
                  <c:v>2.0529999999999871</c:v>
                </c:pt>
                <c:pt idx="380">
                  <c:v>2.0599999999999872</c:v>
                </c:pt>
                <c:pt idx="381">
                  <c:v>2.0669999999999873</c:v>
                </c:pt>
                <c:pt idx="382">
                  <c:v>2.0739999999999874</c:v>
                </c:pt>
                <c:pt idx="383">
                  <c:v>2.0809999999999875</c:v>
                </c:pt>
                <c:pt idx="384">
                  <c:v>2.0879999999999876</c:v>
                </c:pt>
                <c:pt idx="385">
                  <c:v>2.0949999999999878</c:v>
                </c:pt>
                <c:pt idx="386">
                  <c:v>2.1019999999999879</c:v>
                </c:pt>
                <c:pt idx="387">
                  <c:v>2.108999999999988</c:v>
                </c:pt>
                <c:pt idx="388">
                  <c:v>2.1159999999999881</c:v>
                </c:pt>
                <c:pt idx="389">
                  <c:v>2.1229999999999882</c:v>
                </c:pt>
                <c:pt idx="390">
                  <c:v>2.1299999999999883</c:v>
                </c:pt>
                <c:pt idx="391">
                  <c:v>2.1369999999999885</c:v>
                </c:pt>
                <c:pt idx="392">
                  <c:v>2.1439999999999886</c:v>
                </c:pt>
                <c:pt idx="393">
                  <c:v>2.1509999999999887</c:v>
                </c:pt>
                <c:pt idx="394">
                  <c:v>2.1579999999999888</c:v>
                </c:pt>
                <c:pt idx="395">
                  <c:v>2.1649999999999889</c:v>
                </c:pt>
                <c:pt idx="396">
                  <c:v>2.1719999999999891</c:v>
                </c:pt>
                <c:pt idx="397">
                  <c:v>2.1789999999999892</c:v>
                </c:pt>
                <c:pt idx="398">
                  <c:v>2.1859999999999893</c:v>
                </c:pt>
                <c:pt idx="399">
                  <c:v>2.1929999999999894</c:v>
                </c:pt>
                <c:pt idx="400">
                  <c:v>2.1999999999999895</c:v>
                </c:pt>
                <c:pt idx="401">
                  <c:v>2.2069999999999896</c:v>
                </c:pt>
                <c:pt idx="402">
                  <c:v>2.2139999999999898</c:v>
                </c:pt>
                <c:pt idx="403">
                  <c:v>2.2209999999999899</c:v>
                </c:pt>
                <c:pt idx="404">
                  <c:v>2.22799999999999</c:v>
                </c:pt>
                <c:pt idx="405">
                  <c:v>2.2349999999999901</c:v>
                </c:pt>
                <c:pt idx="406">
                  <c:v>2.2419999999999902</c:v>
                </c:pt>
                <c:pt idx="407">
                  <c:v>2.2489999999999903</c:v>
                </c:pt>
                <c:pt idx="408">
                  <c:v>2.2559999999999905</c:v>
                </c:pt>
                <c:pt idx="409">
                  <c:v>2.2629999999999906</c:v>
                </c:pt>
                <c:pt idx="410">
                  <c:v>2.2699999999999907</c:v>
                </c:pt>
                <c:pt idx="411">
                  <c:v>2.2769999999999908</c:v>
                </c:pt>
                <c:pt idx="412">
                  <c:v>2.2839999999999909</c:v>
                </c:pt>
                <c:pt idx="413">
                  <c:v>2.290999999999991</c:v>
                </c:pt>
                <c:pt idx="414">
                  <c:v>2.2979999999999912</c:v>
                </c:pt>
                <c:pt idx="415">
                  <c:v>2.3049999999999913</c:v>
                </c:pt>
                <c:pt idx="416">
                  <c:v>2.3119999999999914</c:v>
                </c:pt>
                <c:pt idx="417">
                  <c:v>2.3189999999999915</c:v>
                </c:pt>
                <c:pt idx="418">
                  <c:v>2.3259999999999916</c:v>
                </c:pt>
                <c:pt idx="419">
                  <c:v>2.3329999999999917</c:v>
                </c:pt>
                <c:pt idx="420">
                  <c:v>2.3399999999999919</c:v>
                </c:pt>
                <c:pt idx="421">
                  <c:v>2.346999999999992</c:v>
                </c:pt>
                <c:pt idx="422">
                  <c:v>2.3539999999999921</c:v>
                </c:pt>
                <c:pt idx="423">
                  <c:v>2.3609999999999922</c:v>
                </c:pt>
                <c:pt idx="424">
                  <c:v>2.3679999999999923</c:v>
                </c:pt>
                <c:pt idx="425">
                  <c:v>2.3749999999999925</c:v>
                </c:pt>
                <c:pt idx="426">
                  <c:v>2.3819999999999926</c:v>
                </c:pt>
                <c:pt idx="427">
                  <c:v>2.3889999999999927</c:v>
                </c:pt>
                <c:pt idx="428">
                  <c:v>2.3959999999999928</c:v>
                </c:pt>
                <c:pt idx="429">
                  <c:v>2.4029999999999929</c:v>
                </c:pt>
                <c:pt idx="430">
                  <c:v>2.409999999999993</c:v>
                </c:pt>
                <c:pt idx="431">
                  <c:v>2.4169999999999932</c:v>
                </c:pt>
                <c:pt idx="432">
                  <c:v>2.4239999999999933</c:v>
                </c:pt>
                <c:pt idx="433">
                  <c:v>2.4309999999999934</c:v>
                </c:pt>
                <c:pt idx="434">
                  <c:v>2.4379999999999935</c:v>
                </c:pt>
                <c:pt idx="435">
                  <c:v>2.4449999999999936</c:v>
                </c:pt>
                <c:pt idx="436">
                  <c:v>2.4519999999999937</c:v>
                </c:pt>
                <c:pt idx="437">
                  <c:v>2.4589999999999939</c:v>
                </c:pt>
                <c:pt idx="438">
                  <c:v>2.465999999999994</c:v>
                </c:pt>
                <c:pt idx="439">
                  <c:v>2.4729999999999941</c:v>
                </c:pt>
                <c:pt idx="440">
                  <c:v>2.4799999999999942</c:v>
                </c:pt>
                <c:pt idx="441">
                  <c:v>2.4869999999999943</c:v>
                </c:pt>
                <c:pt idx="442">
                  <c:v>2.4939999999999944</c:v>
                </c:pt>
                <c:pt idx="443">
                  <c:v>2.5009999999999946</c:v>
                </c:pt>
                <c:pt idx="444">
                  <c:v>2.5079999999999947</c:v>
                </c:pt>
                <c:pt idx="445">
                  <c:v>2.5149999999999948</c:v>
                </c:pt>
                <c:pt idx="446">
                  <c:v>2.5219999999999949</c:v>
                </c:pt>
                <c:pt idx="447">
                  <c:v>2.528999999999995</c:v>
                </c:pt>
                <c:pt idx="448">
                  <c:v>2.5359999999999951</c:v>
                </c:pt>
                <c:pt idx="449">
                  <c:v>2.5429999999999953</c:v>
                </c:pt>
                <c:pt idx="450">
                  <c:v>2.5499999999999954</c:v>
                </c:pt>
                <c:pt idx="451">
                  <c:v>2.5569999999999955</c:v>
                </c:pt>
                <c:pt idx="452">
                  <c:v>2.5639999999999956</c:v>
                </c:pt>
                <c:pt idx="453">
                  <c:v>2.5709999999999957</c:v>
                </c:pt>
                <c:pt idx="454">
                  <c:v>2.5779999999999959</c:v>
                </c:pt>
                <c:pt idx="455">
                  <c:v>2.584999999999996</c:v>
                </c:pt>
                <c:pt idx="456">
                  <c:v>2.5919999999999961</c:v>
                </c:pt>
                <c:pt idx="457">
                  <c:v>2.5989999999999962</c:v>
                </c:pt>
                <c:pt idx="458">
                  <c:v>2.6059999999999963</c:v>
                </c:pt>
                <c:pt idx="459">
                  <c:v>2.6129999999999964</c:v>
                </c:pt>
                <c:pt idx="460">
                  <c:v>2.6199999999999966</c:v>
                </c:pt>
                <c:pt idx="461">
                  <c:v>2.6269999999999967</c:v>
                </c:pt>
                <c:pt idx="462">
                  <c:v>2.6339999999999968</c:v>
                </c:pt>
                <c:pt idx="463">
                  <c:v>2.6409999999999969</c:v>
                </c:pt>
                <c:pt idx="464">
                  <c:v>2.647999999999997</c:v>
                </c:pt>
                <c:pt idx="465">
                  <c:v>2.6549999999999971</c:v>
                </c:pt>
                <c:pt idx="466">
                  <c:v>2.6619999999999973</c:v>
                </c:pt>
                <c:pt idx="467">
                  <c:v>2.6689999999999974</c:v>
                </c:pt>
                <c:pt idx="468">
                  <c:v>2.6759999999999975</c:v>
                </c:pt>
                <c:pt idx="469">
                  <c:v>2.6829999999999976</c:v>
                </c:pt>
                <c:pt idx="470">
                  <c:v>2.6899999999999977</c:v>
                </c:pt>
                <c:pt idx="471">
                  <c:v>2.6969999999999978</c:v>
                </c:pt>
                <c:pt idx="472">
                  <c:v>2.703999999999998</c:v>
                </c:pt>
                <c:pt idx="473">
                  <c:v>2.7109999999999981</c:v>
                </c:pt>
                <c:pt idx="474">
                  <c:v>2.7179999999999982</c:v>
                </c:pt>
                <c:pt idx="475">
                  <c:v>2.7249999999999983</c:v>
                </c:pt>
                <c:pt idx="476">
                  <c:v>2.7319999999999984</c:v>
                </c:pt>
                <c:pt idx="477">
                  <c:v>2.7389999999999985</c:v>
                </c:pt>
                <c:pt idx="478">
                  <c:v>2.7459999999999987</c:v>
                </c:pt>
                <c:pt idx="479">
                  <c:v>2.7529999999999988</c:v>
                </c:pt>
                <c:pt idx="480">
                  <c:v>2.7599999999999989</c:v>
                </c:pt>
                <c:pt idx="481">
                  <c:v>2.766999999999999</c:v>
                </c:pt>
                <c:pt idx="482">
                  <c:v>2.7739999999999991</c:v>
                </c:pt>
                <c:pt idx="483">
                  <c:v>2.7809999999999993</c:v>
                </c:pt>
                <c:pt idx="484">
                  <c:v>2.7879999999999994</c:v>
                </c:pt>
                <c:pt idx="485">
                  <c:v>2.7949999999999995</c:v>
                </c:pt>
                <c:pt idx="486">
                  <c:v>2.8019999999999996</c:v>
                </c:pt>
                <c:pt idx="487">
                  <c:v>2.8089999999999997</c:v>
                </c:pt>
                <c:pt idx="488">
                  <c:v>2.8159999999999998</c:v>
                </c:pt>
                <c:pt idx="489">
                  <c:v>2.823</c:v>
                </c:pt>
                <c:pt idx="490">
                  <c:v>2.83</c:v>
                </c:pt>
                <c:pt idx="491">
                  <c:v>2.8370000000000002</c:v>
                </c:pt>
                <c:pt idx="492">
                  <c:v>2.8440000000000003</c:v>
                </c:pt>
                <c:pt idx="493">
                  <c:v>2.8510000000000004</c:v>
                </c:pt>
                <c:pt idx="494">
                  <c:v>2.8580000000000005</c:v>
                </c:pt>
                <c:pt idx="495">
                  <c:v>2.8650000000000007</c:v>
                </c:pt>
                <c:pt idx="496">
                  <c:v>2.8720000000000008</c:v>
                </c:pt>
                <c:pt idx="497">
                  <c:v>2.8790000000000009</c:v>
                </c:pt>
                <c:pt idx="498">
                  <c:v>2.886000000000001</c:v>
                </c:pt>
                <c:pt idx="499">
                  <c:v>2.8930000000000011</c:v>
                </c:pt>
                <c:pt idx="500">
                  <c:v>2.9000000000000012</c:v>
                </c:pt>
                <c:pt idx="501">
                  <c:v>2.9070000000000014</c:v>
                </c:pt>
                <c:pt idx="502">
                  <c:v>2.9140000000000015</c:v>
                </c:pt>
                <c:pt idx="503">
                  <c:v>2.9210000000000016</c:v>
                </c:pt>
                <c:pt idx="504">
                  <c:v>2.9280000000000017</c:v>
                </c:pt>
                <c:pt idx="505">
                  <c:v>2.9350000000000018</c:v>
                </c:pt>
                <c:pt idx="506">
                  <c:v>2.9420000000000019</c:v>
                </c:pt>
                <c:pt idx="507">
                  <c:v>2.9490000000000021</c:v>
                </c:pt>
                <c:pt idx="508">
                  <c:v>2.9560000000000022</c:v>
                </c:pt>
                <c:pt idx="509">
                  <c:v>2.9630000000000023</c:v>
                </c:pt>
                <c:pt idx="510">
                  <c:v>2.9700000000000024</c:v>
                </c:pt>
                <c:pt idx="511">
                  <c:v>2.9770000000000025</c:v>
                </c:pt>
                <c:pt idx="512">
                  <c:v>2.9840000000000027</c:v>
                </c:pt>
                <c:pt idx="513">
                  <c:v>2.9910000000000028</c:v>
                </c:pt>
                <c:pt idx="514">
                  <c:v>2.9980000000000029</c:v>
                </c:pt>
                <c:pt idx="515">
                  <c:v>3.005000000000003</c:v>
                </c:pt>
                <c:pt idx="516">
                  <c:v>3.0120000000000031</c:v>
                </c:pt>
                <c:pt idx="517">
                  <c:v>3.0190000000000032</c:v>
                </c:pt>
                <c:pt idx="518">
                  <c:v>3.0260000000000034</c:v>
                </c:pt>
                <c:pt idx="519">
                  <c:v>3.0330000000000035</c:v>
                </c:pt>
                <c:pt idx="520">
                  <c:v>3.0400000000000036</c:v>
                </c:pt>
                <c:pt idx="521">
                  <c:v>3.0470000000000037</c:v>
                </c:pt>
                <c:pt idx="522">
                  <c:v>3.0540000000000038</c:v>
                </c:pt>
                <c:pt idx="523">
                  <c:v>3.0610000000000039</c:v>
                </c:pt>
                <c:pt idx="524">
                  <c:v>3.0680000000000041</c:v>
                </c:pt>
                <c:pt idx="525">
                  <c:v>3.0750000000000042</c:v>
                </c:pt>
                <c:pt idx="526">
                  <c:v>3.0820000000000043</c:v>
                </c:pt>
                <c:pt idx="527">
                  <c:v>3.0890000000000044</c:v>
                </c:pt>
                <c:pt idx="528">
                  <c:v>3.0960000000000045</c:v>
                </c:pt>
                <c:pt idx="529">
                  <c:v>3.1030000000000046</c:v>
                </c:pt>
                <c:pt idx="530">
                  <c:v>3.1100000000000048</c:v>
                </c:pt>
                <c:pt idx="531">
                  <c:v>3.1170000000000049</c:v>
                </c:pt>
                <c:pt idx="532">
                  <c:v>3.124000000000005</c:v>
                </c:pt>
                <c:pt idx="533">
                  <c:v>3.1310000000000051</c:v>
                </c:pt>
                <c:pt idx="534">
                  <c:v>3.1380000000000052</c:v>
                </c:pt>
                <c:pt idx="535">
                  <c:v>3.1450000000000053</c:v>
                </c:pt>
                <c:pt idx="536">
                  <c:v>3.1520000000000055</c:v>
                </c:pt>
                <c:pt idx="537">
                  <c:v>3.1590000000000056</c:v>
                </c:pt>
                <c:pt idx="538">
                  <c:v>3.1660000000000057</c:v>
                </c:pt>
                <c:pt idx="539">
                  <c:v>3.1730000000000058</c:v>
                </c:pt>
                <c:pt idx="540">
                  <c:v>3.1800000000000059</c:v>
                </c:pt>
                <c:pt idx="541">
                  <c:v>3.1870000000000061</c:v>
                </c:pt>
                <c:pt idx="542">
                  <c:v>3.1940000000000062</c:v>
                </c:pt>
                <c:pt idx="543">
                  <c:v>3.2010000000000063</c:v>
                </c:pt>
                <c:pt idx="544">
                  <c:v>3.2080000000000064</c:v>
                </c:pt>
                <c:pt idx="545">
                  <c:v>3.2150000000000065</c:v>
                </c:pt>
                <c:pt idx="546">
                  <c:v>3.2220000000000066</c:v>
                </c:pt>
                <c:pt idx="547">
                  <c:v>3.2290000000000068</c:v>
                </c:pt>
                <c:pt idx="548">
                  <c:v>3.2360000000000069</c:v>
                </c:pt>
                <c:pt idx="549">
                  <c:v>3.243000000000007</c:v>
                </c:pt>
                <c:pt idx="550">
                  <c:v>3.2500000000000071</c:v>
                </c:pt>
                <c:pt idx="551">
                  <c:v>3.2570000000000072</c:v>
                </c:pt>
                <c:pt idx="552">
                  <c:v>3.2640000000000073</c:v>
                </c:pt>
                <c:pt idx="553">
                  <c:v>3.2710000000000075</c:v>
                </c:pt>
                <c:pt idx="554">
                  <c:v>3.2780000000000076</c:v>
                </c:pt>
                <c:pt idx="555">
                  <c:v>3.2850000000000077</c:v>
                </c:pt>
                <c:pt idx="556">
                  <c:v>3.2920000000000078</c:v>
                </c:pt>
                <c:pt idx="557">
                  <c:v>3.2990000000000079</c:v>
                </c:pt>
                <c:pt idx="558">
                  <c:v>3.306000000000008</c:v>
                </c:pt>
                <c:pt idx="559">
                  <c:v>3.3130000000000082</c:v>
                </c:pt>
                <c:pt idx="560">
                  <c:v>3.3200000000000083</c:v>
                </c:pt>
                <c:pt idx="561">
                  <c:v>3.3270000000000084</c:v>
                </c:pt>
                <c:pt idx="562">
                  <c:v>3.3340000000000085</c:v>
                </c:pt>
                <c:pt idx="563">
                  <c:v>3.3410000000000086</c:v>
                </c:pt>
                <c:pt idx="564">
                  <c:v>3.3480000000000087</c:v>
                </c:pt>
                <c:pt idx="565">
                  <c:v>3.3550000000000089</c:v>
                </c:pt>
                <c:pt idx="566">
                  <c:v>3.362000000000009</c:v>
                </c:pt>
                <c:pt idx="567">
                  <c:v>3.3690000000000091</c:v>
                </c:pt>
                <c:pt idx="568">
                  <c:v>3.3760000000000092</c:v>
                </c:pt>
                <c:pt idx="569">
                  <c:v>3.3830000000000093</c:v>
                </c:pt>
                <c:pt idx="570">
                  <c:v>3.3900000000000095</c:v>
                </c:pt>
                <c:pt idx="571">
                  <c:v>3.3970000000000096</c:v>
                </c:pt>
                <c:pt idx="572">
                  <c:v>3.4040000000000097</c:v>
                </c:pt>
                <c:pt idx="573">
                  <c:v>3.4110000000000098</c:v>
                </c:pt>
                <c:pt idx="574">
                  <c:v>3.4180000000000099</c:v>
                </c:pt>
                <c:pt idx="575">
                  <c:v>3.42500000000001</c:v>
                </c:pt>
                <c:pt idx="576">
                  <c:v>3.4320000000000102</c:v>
                </c:pt>
                <c:pt idx="577">
                  <c:v>3.4390000000000103</c:v>
                </c:pt>
                <c:pt idx="578">
                  <c:v>3.4460000000000104</c:v>
                </c:pt>
                <c:pt idx="579">
                  <c:v>3.4530000000000105</c:v>
                </c:pt>
                <c:pt idx="580">
                  <c:v>3.4600000000000106</c:v>
                </c:pt>
                <c:pt idx="581">
                  <c:v>3.4670000000000107</c:v>
                </c:pt>
                <c:pt idx="582">
                  <c:v>3.4740000000000109</c:v>
                </c:pt>
                <c:pt idx="583">
                  <c:v>3.481000000000011</c:v>
                </c:pt>
                <c:pt idx="584">
                  <c:v>3.4880000000000111</c:v>
                </c:pt>
                <c:pt idx="585">
                  <c:v>3.4950000000000112</c:v>
                </c:pt>
                <c:pt idx="586">
                  <c:v>3.5020000000000113</c:v>
                </c:pt>
                <c:pt idx="587">
                  <c:v>3.5090000000000114</c:v>
                </c:pt>
                <c:pt idx="588">
                  <c:v>3.5160000000000116</c:v>
                </c:pt>
                <c:pt idx="589">
                  <c:v>3.5230000000000117</c:v>
                </c:pt>
                <c:pt idx="590">
                  <c:v>3.5300000000000118</c:v>
                </c:pt>
                <c:pt idx="591">
                  <c:v>3.5370000000000119</c:v>
                </c:pt>
                <c:pt idx="592">
                  <c:v>3.544000000000012</c:v>
                </c:pt>
                <c:pt idx="593">
                  <c:v>3.5510000000000121</c:v>
                </c:pt>
                <c:pt idx="594">
                  <c:v>3.5580000000000123</c:v>
                </c:pt>
                <c:pt idx="595">
                  <c:v>3.5650000000000124</c:v>
                </c:pt>
                <c:pt idx="596">
                  <c:v>3.5720000000000125</c:v>
                </c:pt>
                <c:pt idx="597">
                  <c:v>3.5790000000000126</c:v>
                </c:pt>
                <c:pt idx="598">
                  <c:v>3.5860000000000127</c:v>
                </c:pt>
                <c:pt idx="599">
                  <c:v>3.5930000000000129</c:v>
                </c:pt>
                <c:pt idx="600">
                  <c:v>3.600000000000013</c:v>
                </c:pt>
                <c:pt idx="601">
                  <c:v>3.6070000000000131</c:v>
                </c:pt>
                <c:pt idx="602">
                  <c:v>3.6140000000000132</c:v>
                </c:pt>
                <c:pt idx="603">
                  <c:v>3.6210000000000133</c:v>
                </c:pt>
                <c:pt idx="604">
                  <c:v>3.6280000000000134</c:v>
                </c:pt>
                <c:pt idx="605">
                  <c:v>3.6350000000000136</c:v>
                </c:pt>
                <c:pt idx="606">
                  <c:v>3.6420000000000137</c:v>
                </c:pt>
                <c:pt idx="607">
                  <c:v>3.6490000000000138</c:v>
                </c:pt>
                <c:pt idx="608">
                  <c:v>3.6560000000000139</c:v>
                </c:pt>
                <c:pt idx="609">
                  <c:v>3.663000000000014</c:v>
                </c:pt>
                <c:pt idx="610">
                  <c:v>3.6700000000000141</c:v>
                </c:pt>
                <c:pt idx="611">
                  <c:v>3.6770000000000143</c:v>
                </c:pt>
                <c:pt idx="612">
                  <c:v>3.6840000000000144</c:v>
                </c:pt>
                <c:pt idx="613">
                  <c:v>3.6910000000000145</c:v>
                </c:pt>
                <c:pt idx="614">
                  <c:v>3.6980000000000146</c:v>
                </c:pt>
                <c:pt idx="615">
                  <c:v>3.7050000000000147</c:v>
                </c:pt>
                <c:pt idx="616">
                  <c:v>3.7120000000000148</c:v>
                </c:pt>
                <c:pt idx="617">
                  <c:v>3.719000000000015</c:v>
                </c:pt>
                <c:pt idx="618">
                  <c:v>3.7260000000000151</c:v>
                </c:pt>
                <c:pt idx="619">
                  <c:v>3.7330000000000152</c:v>
                </c:pt>
                <c:pt idx="620">
                  <c:v>3.7400000000000153</c:v>
                </c:pt>
                <c:pt idx="621">
                  <c:v>3.7470000000000154</c:v>
                </c:pt>
                <c:pt idx="622">
                  <c:v>3.7540000000000155</c:v>
                </c:pt>
                <c:pt idx="623">
                  <c:v>3.7610000000000157</c:v>
                </c:pt>
                <c:pt idx="624">
                  <c:v>3.7680000000000158</c:v>
                </c:pt>
                <c:pt idx="625">
                  <c:v>3.7750000000000159</c:v>
                </c:pt>
                <c:pt idx="626">
                  <c:v>3.782000000000016</c:v>
                </c:pt>
                <c:pt idx="627">
                  <c:v>3.7890000000000161</c:v>
                </c:pt>
                <c:pt idx="628">
                  <c:v>3.7960000000000163</c:v>
                </c:pt>
                <c:pt idx="629">
                  <c:v>3.8030000000000164</c:v>
                </c:pt>
                <c:pt idx="630">
                  <c:v>3.8100000000000165</c:v>
                </c:pt>
                <c:pt idx="631">
                  <c:v>3.8170000000000166</c:v>
                </c:pt>
                <c:pt idx="632">
                  <c:v>3.8240000000000167</c:v>
                </c:pt>
                <c:pt idx="633">
                  <c:v>3.8310000000000168</c:v>
                </c:pt>
                <c:pt idx="634">
                  <c:v>3.838000000000017</c:v>
                </c:pt>
                <c:pt idx="635">
                  <c:v>3.8450000000000171</c:v>
                </c:pt>
                <c:pt idx="636">
                  <c:v>3.8520000000000172</c:v>
                </c:pt>
                <c:pt idx="637">
                  <c:v>3.8590000000000173</c:v>
                </c:pt>
                <c:pt idx="638">
                  <c:v>3.8660000000000174</c:v>
                </c:pt>
                <c:pt idx="639">
                  <c:v>3.8730000000000175</c:v>
                </c:pt>
                <c:pt idx="640">
                  <c:v>3.8800000000000177</c:v>
                </c:pt>
                <c:pt idx="641">
                  <c:v>3.8870000000000178</c:v>
                </c:pt>
                <c:pt idx="642">
                  <c:v>3.8940000000000179</c:v>
                </c:pt>
                <c:pt idx="643">
                  <c:v>3.901000000000018</c:v>
                </c:pt>
                <c:pt idx="644">
                  <c:v>3.9080000000000181</c:v>
                </c:pt>
                <c:pt idx="645">
                  <c:v>3.9150000000000182</c:v>
                </c:pt>
                <c:pt idx="646">
                  <c:v>3.9220000000000184</c:v>
                </c:pt>
                <c:pt idx="647">
                  <c:v>3.9290000000000185</c:v>
                </c:pt>
                <c:pt idx="648">
                  <c:v>3.9360000000000186</c:v>
                </c:pt>
                <c:pt idx="649">
                  <c:v>3.9430000000000187</c:v>
                </c:pt>
                <c:pt idx="650">
                  <c:v>3.9500000000000188</c:v>
                </c:pt>
                <c:pt idx="651">
                  <c:v>3.9570000000000189</c:v>
                </c:pt>
                <c:pt idx="652">
                  <c:v>3.9640000000000191</c:v>
                </c:pt>
                <c:pt idx="653">
                  <c:v>3.9710000000000192</c:v>
                </c:pt>
                <c:pt idx="654">
                  <c:v>3.9780000000000193</c:v>
                </c:pt>
                <c:pt idx="655">
                  <c:v>3.9850000000000194</c:v>
                </c:pt>
                <c:pt idx="656">
                  <c:v>3.9920000000000195</c:v>
                </c:pt>
                <c:pt idx="657">
                  <c:v>3.9990000000000197</c:v>
                </c:pt>
                <c:pt idx="658">
                  <c:v>4.0060000000000198</c:v>
                </c:pt>
                <c:pt idx="659">
                  <c:v>4.0130000000000194</c:v>
                </c:pt>
                <c:pt idx="660">
                  <c:v>4.0200000000000191</c:v>
                </c:pt>
                <c:pt idx="661">
                  <c:v>4.0270000000000188</c:v>
                </c:pt>
                <c:pt idx="662">
                  <c:v>4.0340000000000185</c:v>
                </c:pt>
                <c:pt idx="663">
                  <c:v>4.0410000000000181</c:v>
                </c:pt>
                <c:pt idx="664">
                  <c:v>4.0480000000000178</c:v>
                </c:pt>
                <c:pt idx="665">
                  <c:v>4.0550000000000175</c:v>
                </c:pt>
                <c:pt idx="666">
                  <c:v>4.0620000000000172</c:v>
                </c:pt>
                <c:pt idx="667">
                  <c:v>4.0690000000000168</c:v>
                </c:pt>
                <c:pt idx="668">
                  <c:v>4.0760000000000165</c:v>
                </c:pt>
                <c:pt idx="669">
                  <c:v>4.0830000000000162</c:v>
                </c:pt>
                <c:pt idx="670">
                  <c:v>4.0900000000000158</c:v>
                </c:pt>
                <c:pt idx="671">
                  <c:v>4.0970000000000155</c:v>
                </c:pt>
                <c:pt idx="672">
                  <c:v>4.1040000000000152</c:v>
                </c:pt>
                <c:pt idx="673">
                  <c:v>4.1110000000000149</c:v>
                </c:pt>
                <c:pt idx="674">
                  <c:v>4.1180000000000145</c:v>
                </c:pt>
                <c:pt idx="675">
                  <c:v>4.1250000000000142</c:v>
                </c:pt>
                <c:pt idx="676">
                  <c:v>4.1320000000000139</c:v>
                </c:pt>
                <c:pt idx="677">
                  <c:v>4.1390000000000136</c:v>
                </c:pt>
                <c:pt idx="678">
                  <c:v>4.1460000000000132</c:v>
                </c:pt>
                <c:pt idx="679">
                  <c:v>4.1530000000000129</c:v>
                </c:pt>
                <c:pt idx="680">
                  <c:v>4.1600000000000126</c:v>
                </c:pt>
                <c:pt idx="681">
                  <c:v>4.1670000000000122</c:v>
                </c:pt>
                <c:pt idx="682">
                  <c:v>4.1740000000000119</c:v>
                </c:pt>
                <c:pt idx="683">
                  <c:v>4.1810000000000116</c:v>
                </c:pt>
                <c:pt idx="684">
                  <c:v>4.1880000000000113</c:v>
                </c:pt>
                <c:pt idx="685">
                  <c:v>4.1950000000000109</c:v>
                </c:pt>
                <c:pt idx="686">
                  <c:v>4.2020000000000106</c:v>
                </c:pt>
                <c:pt idx="687">
                  <c:v>4.2090000000000103</c:v>
                </c:pt>
                <c:pt idx="688">
                  <c:v>4.21600000000001</c:v>
                </c:pt>
                <c:pt idx="689">
                  <c:v>4.2230000000000096</c:v>
                </c:pt>
                <c:pt idx="690">
                  <c:v>4.2300000000000093</c:v>
                </c:pt>
                <c:pt idx="691">
                  <c:v>4.237000000000009</c:v>
                </c:pt>
                <c:pt idx="692">
                  <c:v>4.2440000000000087</c:v>
                </c:pt>
                <c:pt idx="693">
                  <c:v>4.2510000000000083</c:v>
                </c:pt>
                <c:pt idx="694">
                  <c:v>4.258000000000008</c:v>
                </c:pt>
                <c:pt idx="695">
                  <c:v>4.2650000000000077</c:v>
                </c:pt>
                <c:pt idx="696">
                  <c:v>4.2720000000000073</c:v>
                </c:pt>
                <c:pt idx="697">
                  <c:v>4.279000000000007</c:v>
                </c:pt>
                <c:pt idx="698">
                  <c:v>4.2860000000000067</c:v>
                </c:pt>
                <c:pt idx="699">
                  <c:v>4.2930000000000064</c:v>
                </c:pt>
                <c:pt idx="700">
                  <c:v>4.300000000000006</c:v>
                </c:pt>
                <c:pt idx="701">
                  <c:v>4.3070000000000057</c:v>
                </c:pt>
                <c:pt idx="702">
                  <c:v>4.3140000000000054</c:v>
                </c:pt>
                <c:pt idx="703">
                  <c:v>4.3210000000000051</c:v>
                </c:pt>
                <c:pt idx="704">
                  <c:v>4.3280000000000047</c:v>
                </c:pt>
                <c:pt idx="705">
                  <c:v>4.3350000000000044</c:v>
                </c:pt>
                <c:pt idx="706">
                  <c:v>4.3420000000000041</c:v>
                </c:pt>
                <c:pt idx="707">
                  <c:v>4.3490000000000038</c:v>
                </c:pt>
                <c:pt idx="708">
                  <c:v>4.3560000000000034</c:v>
                </c:pt>
                <c:pt idx="709">
                  <c:v>4.3630000000000031</c:v>
                </c:pt>
                <c:pt idx="710">
                  <c:v>4.3700000000000028</c:v>
                </c:pt>
                <c:pt idx="711">
                  <c:v>4.3770000000000024</c:v>
                </c:pt>
                <c:pt idx="712">
                  <c:v>4.3840000000000021</c:v>
                </c:pt>
                <c:pt idx="713">
                  <c:v>4.3910000000000018</c:v>
                </c:pt>
                <c:pt idx="714">
                  <c:v>4.3980000000000015</c:v>
                </c:pt>
                <c:pt idx="715">
                  <c:v>4.4050000000000011</c:v>
                </c:pt>
                <c:pt idx="716">
                  <c:v>4.4120000000000008</c:v>
                </c:pt>
                <c:pt idx="717">
                  <c:v>4.4190000000000005</c:v>
                </c:pt>
                <c:pt idx="718">
                  <c:v>4.4260000000000002</c:v>
                </c:pt>
                <c:pt idx="719">
                  <c:v>4.4329999999999998</c:v>
                </c:pt>
                <c:pt idx="720">
                  <c:v>4.4399999999999995</c:v>
                </c:pt>
                <c:pt idx="721">
                  <c:v>4.4469999999999992</c:v>
                </c:pt>
                <c:pt idx="722">
                  <c:v>4.4539999999999988</c:v>
                </c:pt>
                <c:pt idx="723">
                  <c:v>4.4609999999999985</c:v>
                </c:pt>
                <c:pt idx="724">
                  <c:v>4.4679999999999982</c:v>
                </c:pt>
                <c:pt idx="725">
                  <c:v>4.4749999999999979</c:v>
                </c:pt>
                <c:pt idx="726">
                  <c:v>4.4819999999999975</c:v>
                </c:pt>
                <c:pt idx="727">
                  <c:v>4.4889999999999972</c:v>
                </c:pt>
                <c:pt idx="728">
                  <c:v>4.4959999999999969</c:v>
                </c:pt>
                <c:pt idx="729">
                  <c:v>4.5029999999999966</c:v>
                </c:pt>
                <c:pt idx="730">
                  <c:v>4.5099999999999962</c:v>
                </c:pt>
                <c:pt idx="731">
                  <c:v>4.5169999999999959</c:v>
                </c:pt>
                <c:pt idx="732">
                  <c:v>4.5239999999999956</c:v>
                </c:pt>
                <c:pt idx="733">
                  <c:v>4.5309999999999953</c:v>
                </c:pt>
                <c:pt idx="734">
                  <c:v>4.5379999999999949</c:v>
                </c:pt>
                <c:pt idx="735">
                  <c:v>4.5449999999999946</c:v>
                </c:pt>
                <c:pt idx="736">
                  <c:v>4.5519999999999943</c:v>
                </c:pt>
                <c:pt idx="737">
                  <c:v>4.5589999999999939</c:v>
                </c:pt>
                <c:pt idx="738">
                  <c:v>4.5659999999999936</c:v>
                </c:pt>
                <c:pt idx="739">
                  <c:v>4.5729999999999933</c:v>
                </c:pt>
                <c:pt idx="740">
                  <c:v>4.579999999999993</c:v>
                </c:pt>
                <c:pt idx="741">
                  <c:v>4.5869999999999926</c:v>
                </c:pt>
                <c:pt idx="742">
                  <c:v>4.5939999999999923</c:v>
                </c:pt>
                <c:pt idx="743">
                  <c:v>4.600999999999992</c:v>
                </c:pt>
                <c:pt idx="744">
                  <c:v>4.6079999999999917</c:v>
                </c:pt>
                <c:pt idx="745">
                  <c:v>4.6149999999999913</c:v>
                </c:pt>
                <c:pt idx="746">
                  <c:v>4.621999999999991</c:v>
                </c:pt>
                <c:pt idx="747">
                  <c:v>4.6289999999999907</c:v>
                </c:pt>
                <c:pt idx="748">
                  <c:v>4.6359999999999904</c:v>
                </c:pt>
                <c:pt idx="749">
                  <c:v>4.64299999999999</c:v>
                </c:pt>
                <c:pt idx="750">
                  <c:v>4.6499999999999897</c:v>
                </c:pt>
                <c:pt idx="751">
                  <c:v>4.6569999999999894</c:v>
                </c:pt>
                <c:pt idx="752">
                  <c:v>4.663999999999989</c:v>
                </c:pt>
                <c:pt idx="753">
                  <c:v>4.6709999999999887</c:v>
                </c:pt>
                <c:pt idx="754">
                  <c:v>4.6779999999999884</c:v>
                </c:pt>
                <c:pt idx="755">
                  <c:v>4.6849999999999881</c:v>
                </c:pt>
                <c:pt idx="756">
                  <c:v>4.6919999999999877</c:v>
                </c:pt>
                <c:pt idx="757">
                  <c:v>4.6989999999999874</c:v>
                </c:pt>
                <c:pt idx="758">
                  <c:v>4.7059999999999871</c:v>
                </c:pt>
                <c:pt idx="759">
                  <c:v>4.7129999999999868</c:v>
                </c:pt>
                <c:pt idx="760">
                  <c:v>4.7199999999999864</c:v>
                </c:pt>
                <c:pt idx="761">
                  <c:v>4.7269999999999861</c:v>
                </c:pt>
                <c:pt idx="762">
                  <c:v>4.7339999999999858</c:v>
                </c:pt>
                <c:pt idx="763">
                  <c:v>4.7409999999999854</c:v>
                </c:pt>
                <c:pt idx="764">
                  <c:v>4.7479999999999851</c:v>
                </c:pt>
                <c:pt idx="765">
                  <c:v>4.7549999999999848</c:v>
                </c:pt>
                <c:pt idx="766">
                  <c:v>4.7619999999999845</c:v>
                </c:pt>
                <c:pt idx="767">
                  <c:v>4.7689999999999841</c:v>
                </c:pt>
                <c:pt idx="768">
                  <c:v>4.7759999999999838</c:v>
                </c:pt>
                <c:pt idx="769">
                  <c:v>4.7829999999999835</c:v>
                </c:pt>
                <c:pt idx="770">
                  <c:v>4.7899999999999832</c:v>
                </c:pt>
                <c:pt idx="771">
                  <c:v>4.7969999999999828</c:v>
                </c:pt>
                <c:pt idx="772">
                  <c:v>4.8039999999999825</c:v>
                </c:pt>
                <c:pt idx="773">
                  <c:v>4.8109999999999822</c:v>
                </c:pt>
                <c:pt idx="774">
                  <c:v>4.8179999999999819</c:v>
                </c:pt>
                <c:pt idx="775">
                  <c:v>4.8249999999999815</c:v>
                </c:pt>
                <c:pt idx="776">
                  <c:v>4.8319999999999812</c:v>
                </c:pt>
                <c:pt idx="777">
                  <c:v>4.8389999999999809</c:v>
                </c:pt>
                <c:pt idx="778">
                  <c:v>4.8459999999999805</c:v>
                </c:pt>
                <c:pt idx="779">
                  <c:v>4.8529999999999802</c:v>
                </c:pt>
                <c:pt idx="780">
                  <c:v>4.8599999999999799</c:v>
                </c:pt>
                <c:pt idx="781">
                  <c:v>4.8669999999999796</c:v>
                </c:pt>
                <c:pt idx="782">
                  <c:v>4.8739999999999792</c:v>
                </c:pt>
                <c:pt idx="783">
                  <c:v>4.8809999999999789</c:v>
                </c:pt>
                <c:pt idx="784">
                  <c:v>4.8879999999999786</c:v>
                </c:pt>
              </c:numCache>
            </c:numRef>
          </c:cat>
          <c:val>
            <c:numRef>
              <c:f>'VaRs setting'!$B$19:$B$803</c:f>
              <c:numCache>
                <c:formatCode>0.0000</c:formatCode>
                <c:ptCount val="785"/>
                <c:pt idx="0">
                  <c:v>4.7740600515508005E-2</c:v>
                </c:pt>
                <c:pt idx="1">
                  <c:v>4.852949249836408E-2</c:v>
                </c:pt>
                <c:pt idx="2">
                  <c:v>4.9328436410772572E-2</c:v>
                </c:pt>
                <c:pt idx="3">
                  <c:v>5.0137500283164646E-2</c:v>
                </c:pt>
                <c:pt idx="4">
                  <c:v>5.0956751412283251E-2</c:v>
                </c:pt>
                <c:pt idx="5">
                  <c:v>5.1786256332733434E-2</c:v>
                </c:pt>
                <c:pt idx="6">
                  <c:v>5.2626080788298925E-2</c:v>
                </c:pt>
                <c:pt idx="7">
                  <c:v>5.3476289703032143E-2</c:v>
                </c:pt>
                <c:pt idx="8">
                  <c:v>5.433694715212449E-2</c:v>
                </c:pt>
                <c:pt idx="9">
                  <c:v>5.520811633256368E-2</c:v>
                </c:pt>
                <c:pt idx="10">
                  <c:v>5.6089859533586327E-2</c:v>
                </c:pt>
                <c:pt idx="11">
                  <c:v>5.6982238106931878E-2</c:v>
                </c:pt>
                <c:pt idx="12">
                  <c:v>5.7885312436906942E-2</c:v>
                </c:pt>
                <c:pt idx="13">
                  <c:v>5.8799141910267021E-2</c:v>
                </c:pt>
                <c:pt idx="14">
                  <c:v>5.9723784885924371E-2</c:v>
                </c:pt>
                <c:pt idx="15">
                  <c:v>6.0659298664490005E-2</c:v>
                </c:pt>
                <c:pt idx="16">
                  <c:v>6.1605739457658126E-2</c:v>
                </c:pt>
                <c:pt idx="17">
                  <c:v>6.2563162357442276E-2</c:v>
                </c:pt>
                <c:pt idx="18">
                  <c:v>6.3531621305271874E-2</c:v>
                </c:pt>
                <c:pt idx="19">
                  <c:v>6.4511169060958093E-2</c:v>
                </c:pt>
                <c:pt idx="20">
                  <c:v>6.5501857171538502E-2</c:v>
                </c:pt>
                <c:pt idx="21">
                  <c:v>6.6503735940010161E-2</c:v>
                </c:pt>
                <c:pt idx="22">
                  <c:v>6.7516854393960865E-2</c:v>
                </c:pt>
                <c:pt idx="23">
                  <c:v>6.8541260254108033E-2</c:v>
                </c:pt>
                <c:pt idx="24">
                  <c:v>6.9576999902755773E-2</c:v>
                </c:pt>
                <c:pt idx="25">
                  <c:v>7.0624118352180396E-2</c:v>
                </c:pt>
                <c:pt idx="26">
                  <c:v>7.1682659212954719E-2</c:v>
                </c:pt>
                <c:pt idx="27">
                  <c:v>7.2752664662221619E-2</c:v>
                </c:pt>
                <c:pt idx="28">
                  <c:v>7.3834175411927994E-2</c:v>
                </c:pt>
                <c:pt idx="29">
                  <c:v>7.4927230677030193E-2</c:v>
                </c:pt>
                <c:pt idx="30">
                  <c:v>7.6031868143681916E-2</c:v>
                </c:pt>
                <c:pt idx="31">
                  <c:v>7.7148123937415811E-2</c:v>
                </c:pt>
                <c:pt idx="32">
                  <c:v>7.8276032591330619E-2</c:v>
                </c:pt>
                <c:pt idx="33">
                  <c:v>7.9415627014295623E-2</c:v>
                </c:pt>
                <c:pt idx="34">
                  <c:v>8.0566938459183945E-2</c:v>
                </c:pt>
                <c:pt idx="35">
                  <c:v>8.1729996491147025E-2</c:v>
                </c:pt>
                <c:pt idx="36">
                  <c:v>8.290482895594202E-2</c:v>
                </c:pt>
                <c:pt idx="37">
                  <c:v>8.4091461948325397E-2</c:v>
                </c:pt>
                <c:pt idx="38">
                  <c:v>8.5289919780524123E-2</c:v>
                </c:pt>
                <c:pt idx="39">
                  <c:v>8.6500224950797885E-2</c:v>
                </c:pt>
                <c:pt idx="40">
                  <c:v>8.772239811210468E-2</c:v>
                </c:pt>
                <c:pt idx="41">
                  <c:v>8.8956458040883021E-2</c:v>
                </c:pt>
                <c:pt idx="42">
                  <c:v>9.0202421605963673E-2</c:v>
                </c:pt>
                <c:pt idx="43">
                  <c:v>9.1460303737624163E-2</c:v>
                </c:pt>
                <c:pt idx="44">
                  <c:v>9.27301173967989E-2</c:v>
                </c:pt>
                <c:pt idx="45">
                  <c:v>9.4011873544459529E-2</c:v>
                </c:pt>
                <c:pt idx="46">
                  <c:v>9.5305581111177803E-2</c:v>
                </c:pt>
                <c:pt idx="47">
                  <c:v>9.6611246966885361E-2</c:v>
                </c:pt>
                <c:pt idx="48">
                  <c:v>9.7928875890843745E-2</c:v>
                </c:pt>
                <c:pt idx="49">
                  <c:v>9.9258470541838964E-2</c:v>
                </c:pt>
                <c:pt idx="50">
                  <c:v>0.10060003142861466</c:v>
                </c:pt>
                <c:pt idx="51">
                  <c:v>0.10195355688055702</c:v>
                </c:pt>
                <c:pt idx="52">
                  <c:v>0.10331904301864656</c:v>
                </c:pt>
                <c:pt idx="53">
                  <c:v>0.10469648372669049</c:v>
                </c:pt>
                <c:pt idx="54">
                  <c:v>0.10608587062285045</c:v>
                </c:pt>
                <c:pt idx="55">
                  <c:v>0.10748719303147906</c:v>
                </c:pt>
                <c:pt idx="56">
                  <c:v>0.10890043795528051</c:v>
                </c:pt>
                <c:pt idx="57">
                  <c:v>0.11032559004780955</c:v>
                </c:pt>
                <c:pt idx="58">
                  <c:v>0.11176263158632289</c:v>
                </c:pt>
                <c:pt idx="59">
                  <c:v>0.1132115424449984</c:v>
                </c:pt>
                <c:pt idx="60">
                  <c:v>0.11467230006853545</c:v>
                </c:pt>
                <c:pt idx="61">
                  <c:v>0.11614487944615261</c:v>
                </c:pt>
                <c:pt idx="62">
                  <c:v>0.11762925308599599</c:v>
                </c:pt>
                <c:pt idx="63">
                  <c:v>0.11912539098997374</c:v>
                </c:pt>
                <c:pt idx="64">
                  <c:v>0.12063326062903036</c:v>
                </c:pt>
                <c:pt idx="65">
                  <c:v>0.12215282691887706</c:v>
                </c:pt>
                <c:pt idx="66">
                  <c:v>0.12368405219619123</c:v>
                </c:pt>
                <c:pt idx="67">
                  <c:v>0.12522689619530072</c:v>
                </c:pt>
                <c:pt idx="68">
                  <c:v>0.12678131602536671</c:v>
                </c:pt>
                <c:pt idx="69">
                  <c:v>0.12834726614808067</c:v>
                </c:pt>
                <c:pt idx="70">
                  <c:v>0.12992469835588952</c:v>
                </c:pt>
                <c:pt idx="71">
                  <c:v>0.13151356175076306</c:v>
                </c:pt>
                <c:pt idx="72">
                  <c:v>0.13311380272351872</c:v>
                </c:pt>
                <c:pt idx="73">
                  <c:v>0.13472536493371806</c:v>
                </c:pt>
                <c:pt idx="74">
                  <c:v>0.13634818929014908</c:v>
                </c:pt>
                <c:pt idx="75">
                  <c:v>0.1379822139319084</c:v>
                </c:pt>
                <c:pt idx="76">
                  <c:v>0.13962737421009805</c:v>
                </c:pt>
                <c:pt idx="77">
                  <c:v>0.14128360267015036</c:v>
                </c:pt>
                <c:pt idx="78">
                  <c:v>0.14295082903479556</c:v>
                </c:pt>
                <c:pt idx="79">
                  <c:v>0.14462898018768544</c:v>
                </c:pt>
                <c:pt idx="80">
                  <c:v>0.14631798015768688</c:v>
                </c:pt>
                <c:pt idx="81">
                  <c:v>0.14801775010385934</c:v>
                </c:pt>
                <c:pt idx="82">
                  <c:v>0.1497282083011291</c:v>
                </c:pt>
                <c:pt idx="83">
                  <c:v>0.15144927012667464</c:v>
                </c:pt>
                <c:pt idx="84">
                  <c:v>0.15318084804703508</c:v>
                </c:pt>
                <c:pt idx="85">
                  <c:v>0.15492285160595595</c:v>
                </c:pt>
                <c:pt idx="86">
                  <c:v>0.15667518741298442</c:v>
                </c:pt>
                <c:pt idx="87">
                  <c:v>0.15843775913282729</c:v>
                </c:pt>
                <c:pt idx="88">
                  <c:v>0.1602104674754832</c:v>
                </c:pt>
                <c:pt idx="89">
                  <c:v>0.16199321018716376</c:v>
                </c:pt>
                <c:pt idx="90">
                  <c:v>0.16378588204201242</c:v>
                </c:pt>
                <c:pt idx="91">
                  <c:v>0.16558837483463629</c:v>
                </c:pt>
                <c:pt idx="92">
                  <c:v>0.16740057737346037</c:v>
                </c:pt>
                <c:pt idx="93">
                  <c:v>0.16922237547491714</c:v>
                </c:pt>
                <c:pt idx="94">
                  <c:v>0.17105365195848202</c:v>
                </c:pt>
                <c:pt idx="95">
                  <c:v>0.17289428664256573</c:v>
                </c:pt>
                <c:pt idx="96">
                  <c:v>0.17474415634127557</c:v>
                </c:pt>
                <c:pt idx="97">
                  <c:v>0.17660313486205423</c:v>
                </c:pt>
                <c:pt idx="98">
                  <c:v>0.1784710930042083</c:v>
                </c:pt>
                <c:pt idx="99">
                  <c:v>0.1803478985583353</c:v>
                </c:pt>
                <c:pt idx="100">
                  <c:v>0.18223341630665973</c:v>
                </c:pt>
                <c:pt idx="101">
                  <c:v>0.18412750802428693</c:v>
                </c:pt>
                <c:pt idx="102">
                  <c:v>0.18603003248138514</c:v>
                </c:pt>
                <c:pt idx="103">
                  <c:v>0.18794084544630274</c:v>
                </c:pt>
                <c:pt idx="104">
                  <c:v>0.18985979968963171</c:v>
                </c:pt>
                <c:pt idx="105">
                  <c:v>0.19178674498922293</c:v>
                </c:pt>
                <c:pt idx="106">
                  <c:v>0.19372152813616397</c:v>
                </c:pt>
                <c:pt idx="107">
                  <c:v>0.1956639929417244</c:v>
                </c:pt>
                <c:pt idx="108">
                  <c:v>0.1976139802452784</c:v>
                </c:pt>
                <c:pt idx="109">
                  <c:v>0.19957132792320936</c:v>
                </c:pt>
                <c:pt idx="110">
                  <c:v>0.20153587089880495</c:v>
                </c:pt>
                <c:pt idx="111">
                  <c:v>0.20350744115314734</c:v>
                </c:pt>
                <c:pt idx="112">
                  <c:v>0.20548586773700606</c:v>
                </c:pt>
                <c:pt idx="113">
                  <c:v>0.2074709767837373</c:v>
                </c:pt>
                <c:pt idx="114">
                  <c:v>0.20946259152319668</c:v>
                </c:pt>
                <c:pt idx="115">
                  <c:v>0.21146053229666795</c:v>
                </c:pt>
                <c:pt idx="116">
                  <c:v>0.21346461657281482</c:v>
                </c:pt>
                <c:pt idx="117">
                  <c:v>0.21547465896465709</c:v>
                </c:pt>
                <c:pt idx="118">
                  <c:v>0.21749047124757701</c:v>
                </c:pt>
                <c:pt idx="119">
                  <c:v>0.21951186237835696</c:v>
                </c:pt>
                <c:pt idx="120">
                  <c:v>0.2215386385152536</c:v>
                </c:pt>
                <c:pt idx="121">
                  <c:v>0.22357060303910833</c:v>
                </c:pt>
                <c:pt idx="122">
                  <c:v>0.225607556575498</c:v>
                </c:pt>
                <c:pt idx="123">
                  <c:v>0.22764929701792619</c:v>
                </c:pt>
                <c:pt idx="124">
                  <c:v>0.22969561955205722</c:v>
                </c:pt>
                <c:pt idx="125">
                  <c:v>0.23174631668099172</c:v>
                </c:pt>
                <c:pt idx="126">
                  <c:v>0.23380117825158661</c:v>
                </c:pt>
                <c:pt idx="127">
                  <c:v>0.23585999148181688</c:v>
                </c:pt>
                <c:pt idx="128">
                  <c:v>0.23792254098917962</c:v>
                </c:pt>
                <c:pt idx="129">
                  <c:v>0.23998860882013917</c:v>
                </c:pt>
                <c:pt idx="130">
                  <c:v>0.24205797448061195</c:v>
                </c:pt>
                <c:pt idx="131">
                  <c:v>0.24413041496748758</c:v>
                </c:pt>
                <c:pt idx="132">
                  <c:v>0.2462057048011867</c:v>
                </c:pt>
                <c:pt idx="133">
                  <c:v>0.24828361605924865</c:v>
                </c:pt>
                <c:pt idx="134">
                  <c:v>0.25036391841094979</c:v>
                </c:pt>
                <c:pt idx="135">
                  <c:v>0.2524463791529446</c:v>
                </c:pt>
                <c:pt idx="136">
                  <c:v>0.25453076324592844</c:v>
                </c:pt>
                <c:pt idx="137">
                  <c:v>0.25661683335231528</c:v>
                </c:pt>
                <c:pt idx="138">
                  <c:v>0.25870434987492585</c:v>
                </c:pt>
                <c:pt idx="139">
                  <c:v>0.26079307099667998</c:v>
                </c:pt>
                <c:pt idx="140">
                  <c:v>0.26288275272128736</c:v>
                </c:pt>
                <c:pt idx="141">
                  <c:v>0.26497314891493012</c:v>
                </c:pt>
                <c:pt idx="142">
                  <c:v>0.26706401134892932</c:v>
                </c:pt>
                <c:pt idx="143">
                  <c:v>0.26915508974338798</c:v>
                </c:pt>
                <c:pt idx="144">
                  <c:v>0.27124613181180379</c:v>
                </c:pt>
                <c:pt idx="145">
                  <c:v>0.27333688330664002</c:v>
                </c:pt>
                <c:pt idx="146">
                  <c:v>0.27542708806584909</c:v>
                </c:pt>
                <c:pt idx="147">
                  <c:v>0.27751648806033558</c:v>
                </c:pt>
                <c:pt idx="148">
                  <c:v>0.27960482344235266</c:v>
                </c:pt>
                <c:pt idx="149">
                  <c:v>0.28169183259481673</c:v>
                </c:pt>
                <c:pt idx="150">
                  <c:v>0.28377725218153466</c:v>
                </c:pt>
                <c:pt idx="151">
                  <c:v>0.28586081719832618</c:v>
                </c:pt>
                <c:pt idx="152">
                  <c:v>0.28794226102503595</c:v>
                </c:pt>
                <c:pt idx="153">
                  <c:v>0.2900213154784167</c:v>
                </c:pt>
                <c:pt idx="154">
                  <c:v>0.2920977108658756</c:v>
                </c:pt>
                <c:pt idx="155">
                  <c:v>0.29417117604006732</c:v>
                </c:pt>
                <c:pt idx="156">
                  <c:v>0.29624143845432194</c:v>
                </c:pt>
                <c:pt idx="157">
                  <c:v>0.29830822421889175</c:v>
                </c:pt>
                <c:pt idx="158">
                  <c:v>0.30037125815800458</c:v>
                </c:pt>
                <c:pt idx="159">
                  <c:v>0.30243026386770583</c:v>
                </c:pt>
                <c:pt idx="160">
                  <c:v>0.30448496377447626</c:v>
                </c:pt>
                <c:pt idx="161">
                  <c:v>0.30653507919460732</c:v>
                </c:pt>
                <c:pt idx="162">
                  <c:v>0.30858033039431931</c:v>
                </c:pt>
                <c:pt idx="163">
                  <c:v>0.31062043665060435</c:v>
                </c:pt>
                <c:pt idx="164">
                  <c:v>0.31265511631277759</c:v>
                </c:pt>
                <c:pt idx="165">
                  <c:v>0.31468408686471888</c:v>
                </c:pt>
                <c:pt idx="166">
                  <c:v>0.316707064987786</c:v>
                </c:pt>
                <c:pt idx="167">
                  <c:v>0.31872376662438234</c:v>
                </c:pt>
                <c:pt idx="168">
                  <c:v>0.32073390704215893</c:v>
                </c:pt>
                <c:pt idx="169">
                  <c:v>0.32273720089883207</c:v>
                </c:pt>
                <c:pt idx="170">
                  <c:v>0.32473336230759681</c:v>
                </c:pt>
                <c:pt idx="171">
                  <c:v>0.32672210490311615</c:v>
                </c:pt>
                <c:pt idx="172">
                  <c:v>0.32870314190806577</c:v>
                </c:pt>
                <c:pt idx="173">
                  <c:v>0.33067618620021266</c:v>
                </c:pt>
                <c:pt idx="174">
                  <c:v>0.33264095038000813</c:v>
                </c:pt>
                <c:pt idx="175">
                  <c:v>0.33459714683867181</c:v>
                </c:pt>
                <c:pt idx="176">
                  <c:v>0.33654448782674634</c:v>
                </c:pt>
                <c:pt idx="177">
                  <c:v>0.33848268552309957</c:v>
                </c:pt>
                <c:pt idx="178">
                  <c:v>0.34041145210435225</c:v>
                </c:pt>
                <c:pt idx="179">
                  <c:v>0.34233049981470876</c:v>
                </c:pt>
                <c:pt idx="180">
                  <c:v>0.34423954103616672</c:v>
                </c:pt>
                <c:pt idx="181">
                  <c:v>0.346138288359083</c:v>
                </c:pt>
                <c:pt idx="182">
                  <c:v>0.34802645465307269</c:v>
                </c:pt>
                <c:pt idx="183">
                  <c:v>0.34990375313821553</c:v>
                </c:pt>
                <c:pt idx="184">
                  <c:v>0.3517698974565478</c:v>
                </c:pt>
                <c:pt idx="185">
                  <c:v>0.35362460174381299</c:v>
                </c:pt>
                <c:pt idx="186">
                  <c:v>0.35546758070144835</c:v>
                </c:pt>
                <c:pt idx="187">
                  <c:v>0.35729854966878133</c:v>
                </c:pt>
                <c:pt idx="188">
                  <c:v>0.35911722469541107</c:v>
                </c:pt>
                <c:pt idx="189">
                  <c:v>0.36092332261374926</c:v>
                </c:pt>
                <c:pt idx="190">
                  <c:v>0.36271656111169576</c:v>
                </c:pt>
                <c:pt idx="191">
                  <c:v>0.36449665880542154</c:v>
                </c:pt>
                <c:pt idx="192">
                  <c:v>0.36626333531223487</c:v>
                </c:pt>
                <c:pt idx="193">
                  <c:v>0.36801631132350354</c:v>
                </c:pt>
                <c:pt idx="194">
                  <c:v>0.36975530867760659</c:v>
                </c:pt>
                <c:pt idx="195">
                  <c:v>0.37148005043289034</c:v>
                </c:pt>
                <c:pt idx="196">
                  <c:v>0.3731902609406012</c:v>
                </c:pt>
                <c:pt idx="197">
                  <c:v>0.37488566591776878</c:v>
                </c:pt>
                <c:pt idx="198">
                  <c:v>0.37656599252001294</c:v>
                </c:pt>
                <c:pt idx="199">
                  <c:v>0.37823096941424766</c:v>
                </c:pt>
                <c:pt idx="200">
                  <c:v>0.37988032685125489</c:v>
                </c:pt>
                <c:pt idx="201">
                  <c:v>0.38151379673810126</c:v>
                </c:pt>
                <c:pt idx="202">
                  <c:v>0.38313111271037065</c:v>
                </c:pt>
                <c:pt idx="203">
                  <c:v>0.3847320102041859</c:v>
                </c:pt>
                <c:pt idx="204">
                  <c:v>0.38631622652799225</c:v>
                </c:pt>
                <c:pt idx="205">
                  <c:v>0.38788350093407481</c:v>
                </c:pt>
                <c:pt idx="206">
                  <c:v>0.38943357468978468</c:v>
                </c:pt>
                <c:pt idx="207">
                  <c:v>0.39096619114844422</c:v>
                </c:pt>
                <c:pt idx="208">
                  <c:v>0.39248109581990664</c:v>
                </c:pt>
                <c:pt idx="209">
                  <c:v>0.39397803644074142</c:v>
                </c:pt>
                <c:pt idx="210">
                  <c:v>0.395456763044019</c:v>
                </c:pt>
                <c:pt idx="211">
                  <c:v>0.3969170280286678</c:v>
                </c:pt>
                <c:pt idx="212">
                  <c:v>0.39835858622837717</c:v>
                </c:pt>
                <c:pt idx="213">
                  <c:v>0.39978119498001852</c:v>
                </c:pt>
                <c:pt idx="214">
                  <c:v>0.40118461419155882</c:v>
                </c:pt>
                <c:pt idx="215">
                  <c:v>0.40256860640943976</c:v>
                </c:pt>
                <c:pt idx="216">
                  <c:v>0.40393293688539578</c:v>
                </c:pt>
                <c:pt idx="217">
                  <c:v>0.40527737364268535</c:v>
                </c:pt>
                <c:pt idx="218">
                  <c:v>0.40660168754170833</c:v>
                </c:pt>
                <c:pt idx="219">
                  <c:v>0.40790565234498521</c:v>
                </c:pt>
                <c:pt idx="220">
                  <c:v>0.4091890447814705</c:v>
                </c:pt>
                <c:pt idx="221">
                  <c:v>0.41045164461017641</c:v>
                </c:pt>
                <c:pt idx="222">
                  <c:v>0.41169323468307972</c:v>
                </c:pt>
                <c:pt idx="223">
                  <c:v>0.4129136010072893</c:v>
                </c:pt>
                <c:pt idx="224">
                  <c:v>0.414112532806446</c:v>
                </c:pt>
                <c:pt idx="225">
                  <c:v>0.41528982258133385</c:v>
                </c:pt>
                <c:pt idx="226">
                  <c:v>0.4164452661696747</c:v>
                </c:pt>
                <c:pt idx="227">
                  <c:v>0.41757866280508582</c:v>
                </c:pt>
                <c:pt idx="228">
                  <c:v>0.4186898151751729</c:v>
                </c:pt>
                <c:pt idx="229">
                  <c:v>0.41977852947873862</c:v>
                </c:pt>
                <c:pt idx="230">
                  <c:v>0.42084461548208008</c:v>
                </c:pt>
                <c:pt idx="231">
                  <c:v>0.42188788657435528</c:v>
                </c:pt>
                <c:pt idx="232">
                  <c:v>0.42290815982199381</c:v>
                </c:pt>
                <c:pt idx="233">
                  <c:v>0.42390525602213125</c:v>
                </c:pt>
                <c:pt idx="234">
                  <c:v>0.42487899975504367</c:v>
                </c:pt>
                <c:pt idx="235">
                  <c:v>0.4258292194355629</c:v>
                </c:pt>
                <c:pt idx="236">
                  <c:v>0.42675574736344968</c:v>
                </c:pt>
                <c:pt idx="237">
                  <c:v>0.42765841977270419</c:v>
                </c:pt>
                <c:pt idx="238">
                  <c:v>0.42853707687979564</c:v>
                </c:pt>
                <c:pt idx="239">
                  <c:v>0.42939156293078784</c:v>
                </c:pt>
                <c:pt idx="240">
                  <c:v>0.43022172624734389</c:v>
                </c:pt>
                <c:pt idx="241">
                  <c:v>0.43102741927159044</c:v>
                </c:pt>
                <c:pt idx="242">
                  <c:v>0.43180849860982118</c:v>
                </c:pt>
                <c:pt idx="243">
                  <c:v>0.43256482507502464</c:v>
                </c:pt>
                <c:pt idx="244">
                  <c:v>0.43329626372821517</c:v>
                </c:pt>
                <c:pt idx="245">
                  <c:v>0.43400268391855285</c:v>
                </c:pt>
                <c:pt idx="246">
                  <c:v>0.43468395932223353</c:v>
                </c:pt>
                <c:pt idx="247">
                  <c:v>0.43533996798013447</c:v>
                </c:pt>
                <c:pt idx="248">
                  <c:v>0.43597059233419799</c:v>
                </c:pt>
                <c:pt idx="249">
                  <c:v>0.43657571926253974</c:v>
                </c:pt>
                <c:pt idx="250">
                  <c:v>0.43715524011326645</c:v>
                </c:pt>
                <c:pt idx="251">
                  <c:v>0.43770905073698774</c:v>
                </c:pt>
                <c:pt idx="252">
                  <c:v>0.4382370515180099</c:v>
                </c:pt>
                <c:pt idx="253">
                  <c:v>0.43873914740419867</c:v>
                </c:pt>
                <c:pt idx="254">
                  <c:v>0.43921524793549593</c:v>
                </c:pt>
                <c:pt idx="255">
                  <c:v>0.43966526727108302</c:v>
                </c:pt>
                <c:pt idx="256">
                  <c:v>0.44008912421517338</c:v>
                </c:pt>
                <c:pt idx="257">
                  <c:v>0.44048674224142936</c:v>
                </c:pt>
                <c:pt idx="258">
                  <c:v>0.44085804951598889</c:v>
                </c:pt>
                <c:pt idx="259">
                  <c:v>0.44120297891909416</c:v>
                </c:pt>
                <c:pt idx="260">
                  <c:v>0.44152146806531256</c:v>
                </c:pt>
                <c:pt idx="261">
                  <c:v>0.44181345932234178</c:v>
                </c:pt>
                <c:pt idx="262">
                  <c:v>0.44207889982839116</c:v>
                </c:pt>
                <c:pt idx="263">
                  <c:v>0.44231774150813075</c:v>
                </c:pt>
                <c:pt idx="264">
                  <c:v>0.44252994108720373</c:v>
                </c:pt>
                <c:pt idx="265">
                  <c:v>0.44271546010529328</c:v>
                </c:pt>
                <c:pt idx="266">
                  <c:v>0.44287426492774057</c:v>
                </c:pt>
                <c:pt idx="267">
                  <c:v>0.44300632675570767</c:v>
                </c:pt>
                <c:pt idx="268">
                  <c:v>0.44311162163488194</c:v>
                </c:pt>
                <c:pt idx="269">
                  <c:v>0.44319013046271738</c:v>
                </c:pt>
                <c:pt idx="270">
                  <c:v>0.44324183899421044</c:v>
                </c:pt>
                <c:pt idx="271">
                  <c:v>0.44326673784620774</c:v>
                </c:pt>
                <c:pt idx="272">
                  <c:v>0.44326482250024402</c:v>
                </c:pt>
                <c:pt idx="273">
                  <c:v>0.44323609330390856</c:v>
                </c:pt>
                <c:pt idx="274">
                  <c:v>0.4431805554707402</c:v>
                </c:pt>
                <c:pt idx="275">
                  <c:v>0.4430982190786501</c:v>
                </c:pt>
                <c:pt idx="276">
                  <c:v>0.44298909906687456</c:v>
                </c:pt>
                <c:pt idx="277">
                  <c:v>0.44285321523145688</c:v>
                </c:pt>
                <c:pt idx="278">
                  <c:v>0.44269059221926244</c:v>
                </c:pt>
                <c:pt idx="279">
                  <c:v>0.4425012595205276</c:v>
                </c:pt>
                <c:pt idx="280">
                  <c:v>0.44228525145994707</c:v>
                </c:pt>
                <c:pt idx="281">
                  <c:v>0.44204260718630278</c:v>
                </c:pt>
                <c:pt idx="282">
                  <c:v>0.44177337066063888</c:v>
                </c:pt>
                <c:pt idx="283">
                  <c:v>0.44147759064298719</c:v>
                </c:pt>
                <c:pt idx="284">
                  <c:v>0.44115532067765029</c:v>
                </c:pt>
                <c:pt idx="285">
                  <c:v>0.44080661907704638</c:v>
                </c:pt>
                <c:pt idx="286">
                  <c:v>0.44043154890412461</c:v>
                </c:pt>
                <c:pt idx="287">
                  <c:v>0.44003017795335736</c:v>
                </c:pt>
                <c:pt idx="288">
                  <c:v>0.43960257873031727</c:v>
                </c:pt>
                <c:pt idx="289">
                  <c:v>0.43914882842984854</c:v>
                </c:pt>
                <c:pt idx="290">
                  <c:v>0.43866900891284044</c:v>
                </c:pt>
                <c:pt idx="291">
                  <c:v>0.43816320668161468</c:v>
                </c:pt>
                <c:pt idx="292">
                  <c:v>0.4376315128539347</c:v>
                </c:pt>
                <c:pt idx="293">
                  <c:v>0.43707402313564947</c:v>
                </c:pt>
                <c:pt idx="294">
                  <c:v>0.43649083779198306</c:v>
                </c:pt>
                <c:pt idx="295">
                  <c:v>0.43588206161748116</c:v>
                </c:pt>
                <c:pt idx="296">
                  <c:v>0.43524780390462864</c:v>
                </c:pt>
                <c:pt idx="297">
                  <c:v>0.43458817841114933</c:v>
                </c:pt>
                <c:pt idx="298">
                  <c:v>0.43390330332600391</c:v>
                </c:pt>
                <c:pt idx="299">
                  <c:v>0.43319330123409838</c:v>
                </c:pt>
                <c:pt idx="300">
                  <c:v>0.43245829907971883</c:v>
                </c:pt>
                <c:pt idx="301">
                  <c:v>0.43169842812870723</c:v>
                </c:pt>
                <c:pt idx="302">
                  <c:v>0.43091382392939481</c:v>
                </c:pt>
                <c:pt idx="303">
                  <c:v>0.43010462627230828</c:v>
                </c:pt>
                <c:pt idx="304">
                  <c:v>0.4292709791486658</c:v>
                </c:pt>
                <c:pt idx="305">
                  <c:v>0.42841303070768183</c:v>
                </c:pt>
                <c:pt idx="306">
                  <c:v>0.42753093321269514</c:v>
                </c:pt>
                <c:pt idx="307">
                  <c:v>0.42662484299614123</c:v>
                </c:pt>
                <c:pt idx="308">
                  <c:v>0.42569492041338636</c:v>
                </c:pt>
                <c:pt idx="309">
                  <c:v>0.4247413297954426</c:v>
                </c:pt>
                <c:pt idx="310">
                  <c:v>0.42376423940058344</c:v>
                </c:pt>
                <c:pt idx="311">
                  <c:v>0.422763821364879</c:v>
                </c:pt>
                <c:pt idx="312">
                  <c:v>0.42174025165167378</c:v>
                </c:pt>
                <c:pt idx="313">
                  <c:v>0.42069371000002415</c:v>
                </c:pt>
                <c:pt idx="314">
                  <c:v>0.41962437987211948</c:v>
                </c:pt>
                <c:pt idx="315">
                  <c:v>0.4185324483997071</c:v>
                </c:pt>
                <c:pt idx="316">
                  <c:v>0.41741810632954379</c:v>
                </c:pt>
                <c:pt idx="317">
                  <c:v>0.41628154796789457</c:v>
                </c:pt>
                <c:pt idx="318">
                  <c:v>0.41512297112410429</c:v>
                </c:pt>
                <c:pt idx="319">
                  <c:v>0.41394257705326082</c:v>
                </c:pt>
                <c:pt idx="320">
                  <c:v>0.41274057039797668</c:v>
                </c:pt>
                <c:pt idx="321">
                  <c:v>0.41151715912931175</c:v>
                </c:pt>
                <c:pt idx="322">
                  <c:v>0.41027255448685918</c:v>
                </c:pt>
                <c:pt idx="323">
                  <c:v>0.4090069709180208</c:v>
                </c:pt>
                <c:pt idx="324">
                  <c:v>0.40772062601649522</c:v>
                </c:pt>
                <c:pt idx="325">
                  <c:v>0.40641374046000439</c:v>
                </c:pt>
                <c:pt idx="326">
                  <c:v>0.40508653794728156</c:v>
                </c:pt>
                <c:pt idx="327">
                  <c:v>0.40373924513434833</c:v>
                </c:pt>
                <c:pt idx="328">
                  <c:v>0.40237209157010428</c:v>
                </c:pt>
                <c:pt idx="329">
                  <c:v>0.40098530963125489</c:v>
                </c:pt>
                <c:pt idx="330">
                  <c:v>0.39957913445660509</c:v>
                </c:pt>
                <c:pt idx="331">
                  <c:v>0.39815380388074245</c:v>
                </c:pt>
                <c:pt idx="332">
                  <c:v>0.39670955836713734</c:v>
                </c:pt>
                <c:pt idx="333">
                  <c:v>0.39524664094068584</c:v>
                </c:pt>
                <c:pt idx="334">
                  <c:v>0.39376529711972225</c:v>
                </c:pt>
                <c:pt idx="335">
                  <c:v>0.39226577484752712</c:v>
                </c:pt>
                <c:pt idx="336">
                  <c:v>0.39074832442335833</c:v>
                </c:pt>
                <c:pt idx="337">
                  <c:v>0.38921319843303093</c:v>
                </c:pt>
                <c:pt idx="338">
                  <c:v>0.3876606516790736</c:v>
                </c:pt>
                <c:pt idx="339">
                  <c:v>0.38609094111048808</c:v>
                </c:pt>
                <c:pt idx="340">
                  <c:v>0.38450432575213894</c:v>
                </c:pt>
                <c:pt idx="341">
                  <c:v>0.38290106663380025</c:v>
                </c:pt>
                <c:pt idx="342">
                  <c:v>0.38128142671888648</c:v>
                </c:pt>
                <c:pt idx="343">
                  <c:v>0.37964567083289547</c:v>
                </c:pt>
                <c:pt idx="344">
                  <c:v>0.37799406559158905</c:v>
                </c:pt>
                <c:pt idx="345">
                  <c:v>0.37632687932893971</c:v>
                </c:pt>
                <c:pt idx="346">
                  <c:v>0.37464438202486994</c:v>
                </c:pt>
                <c:pt idx="347">
                  <c:v>0.37294684523281163</c:v>
                </c:pt>
                <c:pt idx="348">
                  <c:v>0.37123454200711165</c:v>
                </c:pt>
                <c:pt idx="349">
                  <c:v>0.36950774683031196</c:v>
                </c:pt>
                <c:pt idx="350">
                  <c:v>0.36776673554032979</c:v>
                </c:pt>
                <c:pt idx="351">
                  <c:v>0.36601178525756617</c:v>
                </c:pt>
                <c:pt idx="352">
                  <c:v>0.36424317431196745</c:v>
                </c:pt>
                <c:pt idx="353">
                  <c:v>0.36246118217006912</c:v>
                </c:pt>
                <c:pt idx="354">
                  <c:v>0.36066608936204597</c:v>
                </c:pt>
                <c:pt idx="355">
                  <c:v>0.35885817740879683</c:v>
                </c:pt>
                <c:pt idx="356">
                  <c:v>0.35703772874908823</c:v>
                </c:pt>
                <c:pt idx="357">
                  <c:v>0.35520502666678555</c:v>
                </c:pt>
                <c:pt idx="358">
                  <c:v>0.35336035521819492</c:v>
                </c:pt>
                <c:pt idx="359">
                  <c:v>0.3515039991595435</c:v>
                </c:pt>
                <c:pt idx="360">
                  <c:v>0.349636243874623</c:v>
                </c:pt>
                <c:pt idx="361">
                  <c:v>0.34775737530262157</c:v>
                </c:pt>
                <c:pt idx="362">
                  <c:v>0.34586767986616973</c:v>
                </c:pt>
                <c:pt idx="363">
                  <c:v>0.34396744439962457</c:v>
                </c:pt>
                <c:pt idx="364">
                  <c:v>0.34205695607761794</c:v>
                </c:pt>
                <c:pt idx="365">
                  <c:v>0.34013650234389153</c:v>
                </c:pt>
                <c:pt idx="366">
                  <c:v>0.33820637084044508</c:v>
                </c:pt>
                <c:pt idx="367">
                  <c:v>0.33626684933701878</c:v>
                </c:pt>
                <c:pt idx="368">
                  <c:v>0.33431822566093711</c:v>
                </c:pt>
                <c:pt idx="369">
                  <c:v>0.33236078762733401</c:v>
                </c:pt>
                <c:pt idx="370">
                  <c:v>0.33039482296978451</c:v>
                </c:pt>
                <c:pt idx="371">
                  <c:v>0.32842061927136518</c:v>
                </c:pt>
                <c:pt idx="372">
                  <c:v>0.32643846389616549</c:v>
                </c:pt>
                <c:pt idx="373">
                  <c:v>0.32444864392127221</c:v>
                </c:pt>
                <c:pt idx="374">
                  <c:v>0.32245144606924903</c:v>
                </c:pt>
                <c:pt idx="375">
                  <c:v>0.32044715664113277</c:v>
                </c:pt>
                <c:pt idx="376">
                  <c:v>0.31843606144996645</c:v>
                </c:pt>
                <c:pt idx="377">
                  <c:v>0.31641844575489142</c:v>
                </c:pt>
                <c:pt idx="378">
                  <c:v>0.31439459419581783</c:v>
                </c:pt>
                <c:pt idx="379">
                  <c:v>0.31236479072869361</c:v>
                </c:pt>
                <c:pt idx="380">
                  <c:v>0.31032931856139168</c:v>
                </c:pt>
                <c:pt idx="381">
                  <c:v>0.30828846009023497</c:v>
                </c:pt>
                <c:pt idx="382">
                  <c:v>0.3062424968371778</c:v>
                </c:pt>
                <c:pt idx="383">
                  <c:v>0.30419170938766188</c:v>
                </c:pt>
                <c:pt idx="384">
                  <c:v>0.30213637732916521</c:v>
                </c:pt>
                <c:pt idx="385">
                  <c:v>0.30007677919046127</c:v>
                </c:pt>
                <c:pt idx="386">
                  <c:v>0.29801319238160656</c:v>
                </c:pt>
                <c:pt idx="387">
                  <c:v>0.29594589313467173</c:v>
                </c:pt>
                <c:pt idx="388">
                  <c:v>0.29387515644523449</c:v>
                </c:pt>
                <c:pt idx="389">
                  <c:v>0.29180125601464862</c:v>
                </c:pt>
                <c:pt idx="390">
                  <c:v>0.28972446419310527</c:v>
                </c:pt>
                <c:pt idx="391">
                  <c:v>0.28764505192350215</c:v>
                </c:pt>
                <c:pt idx="392">
                  <c:v>0.28556328868613429</c:v>
                </c:pt>
                <c:pt idx="393">
                  <c:v>0.28347944244422046</c:v>
                </c:pt>
                <c:pt idx="394">
                  <c:v>0.28139377959028034</c:v>
                </c:pt>
                <c:pt idx="395">
                  <c:v>0.2793065648933738</c:v>
                </c:pt>
                <c:pt idx="396">
                  <c:v>0.27721806144721628</c:v>
                </c:pt>
                <c:pt idx="397">
                  <c:v>0.27512853061918274</c:v>
                </c:pt>
                <c:pt idx="398">
                  <c:v>0.27303823200021099</c:v>
                </c:pt>
                <c:pt idx="399">
                  <c:v>0.27094742335561633</c:v>
                </c:pt>
                <c:pt idx="400">
                  <c:v>0.2688563605768291</c:v>
                </c:pt>
                <c:pt idx="401">
                  <c:v>0.26676529763406442</c:v>
                </c:pt>
                <c:pt idx="402">
                  <c:v>0.26467448652993469</c:v>
                </c:pt>
                <c:pt idx="403">
                  <c:v>0.26258417725401428</c:v>
                </c:pt>
                <c:pt idx="404">
                  <c:v>0.26049461773836596</c:v>
                </c:pt>
                <c:pt idx="405">
                  <c:v>0.25840605381403559</c:v>
                </c:pt>
                <c:pt idx="406">
                  <c:v>0.25631872916852688</c:v>
                </c:pt>
                <c:pt idx="407">
                  <c:v>0.25423288530425914</c:v>
                </c:pt>
                <c:pt idx="408">
                  <c:v>0.25214876149801968</c:v>
                </c:pt>
                <c:pt idx="409">
                  <c:v>0.25006659476141352</c:v>
                </c:pt>
                <c:pt idx="410">
                  <c:v>0.24798661980232023</c:v>
                </c:pt>
                <c:pt idx="411">
                  <c:v>0.24590906898736001</c:v>
                </c:pt>
                <c:pt idx="412">
                  <c:v>0.24383417230537741</c:v>
                </c:pt>
                <c:pt idx="413">
                  <c:v>0.2417621573319455</c:v>
                </c:pt>
                <c:pt idx="414">
                  <c:v>0.23969324919489476</c:v>
                </c:pt>
                <c:pt idx="415">
                  <c:v>0.23762767054087228</c:v>
                </c:pt>
                <c:pt idx="416">
                  <c:v>0.23556564150293205</c:v>
                </c:pt>
                <c:pt idx="417">
                  <c:v>0.23350737966916146</c:v>
                </c:pt>
                <c:pt idx="418">
                  <c:v>0.23145310005234507</c:v>
                </c:pt>
                <c:pt idx="419">
                  <c:v>0.22940301506066815</c:v>
                </c:pt>
                <c:pt idx="420">
                  <c:v>0.22735733446946127</c:v>
                </c:pt>
                <c:pt idx="421">
                  <c:v>0.22531626539398725</c:v>
                </c:pt>
                <c:pt idx="422">
                  <c:v>0.2232800122632711</c:v>
                </c:pt>
                <c:pt idx="423">
                  <c:v>0.22124877679497229</c:v>
                </c:pt>
                <c:pt idx="424">
                  <c:v>0.21922275797130034</c:v>
                </c:pt>
                <c:pt idx="425">
                  <c:v>0.21720215201597215</c:v>
                </c:pt>
                <c:pt idx="426">
                  <c:v>0.21518715237221009</c:v>
                </c:pt>
                <c:pt idx="427">
                  <c:v>0.21317794968177922</c:v>
                </c:pt>
                <c:pt idx="428">
                  <c:v>0.21117473176506216</c:v>
                </c:pt>
                <c:pt idx="429">
                  <c:v>0.20917768360216824</c:v>
                </c:pt>
                <c:pt idx="430">
                  <c:v>0.20718698731507501</c:v>
                </c:pt>
                <c:pt idx="431">
                  <c:v>0.20520282215079821</c:v>
                </c:pt>
                <c:pt idx="432">
                  <c:v>0.20322536446558678</c:v>
                </c:pt>
                <c:pt idx="433">
                  <c:v>0.20125478771013927</c:v>
                </c:pt>
                <c:pt idx="434">
                  <c:v>0.19929126241583628</c:v>
                </c:pt>
                <c:pt idx="435">
                  <c:v>0.19733495618198518</c:v>
                </c:pt>
                <c:pt idx="436">
                  <c:v>0.19538603366407106</c:v>
                </c:pt>
                <c:pt idx="437">
                  <c:v>0.19344465656300874</c:v>
                </c:pt>
                <c:pt idx="438">
                  <c:v>0.19151098361538982</c:v>
                </c:pt>
                <c:pt idx="439">
                  <c:v>0.18958517058471847</c:v>
                </c:pt>
                <c:pt idx="440">
                  <c:v>0.1876673702536294</c:v>
                </c:pt>
                <c:pt idx="441">
                  <c:v>0.1857577324170806</c:v>
                </c:pt>
                <c:pt idx="442">
                  <c:v>0.18385640387651411</c:v>
                </c:pt>
                <c:pt idx="443">
                  <c:v>0.18196352843497657</c:v>
                </c:pt>
                <c:pt idx="444">
                  <c:v>0.18007924689319216</c:v>
                </c:pt>
                <c:pt idx="445">
                  <c:v>0.17820369704657876</c:v>
                </c:pt>
                <c:pt idx="446">
                  <c:v>0.17633701368319965</c:v>
                </c:pt>
                <c:pt idx="447">
                  <c:v>0.17447932858264092</c:v>
                </c:pt>
                <c:pt idx="448">
                  <c:v>0.17263077051580619</c:v>
                </c:pt>
                <c:pt idx="449">
                  <c:v>0.17079146524561828</c:v>
                </c:pt>
                <c:pt idx="450">
                  <c:v>0.16896153552861862</c:v>
                </c:pt>
                <c:pt idx="451">
                  <c:v>0.16714110111745412</c:v>
                </c:pt>
                <c:pt idx="452">
                  <c:v>0.16533027876424114</c:v>
                </c:pt>
                <c:pt idx="453">
                  <c:v>0.16352918222479593</c:v>
                </c:pt>
                <c:pt idx="454">
                  <c:v>0.16173792226372061</c:v>
                </c:pt>
                <c:pt idx="455">
                  <c:v>0.15995660666033396</c:v>
                </c:pt>
                <c:pt idx="456">
                  <c:v>0.15818534021543487</c:v>
                </c:pt>
                <c:pt idx="457">
                  <c:v>0.15642422475888806</c:v>
                </c:pt>
                <c:pt idx="458">
                  <c:v>0.15467335915801905</c:v>
                </c:pt>
                <c:pt idx="459">
                  <c:v>0.15293283932680748</c:v>
                </c:pt>
                <c:pt idx="460">
                  <c:v>0.15120275823586538</c:v>
                </c:pt>
                <c:pt idx="461">
                  <c:v>0.14948320592318942</c:v>
                </c:pt>
                <c:pt idx="462">
                  <c:v>0.14777426950567338</c:v>
                </c:pt>
                <c:pt idx="463">
                  <c:v>0.14607603319136858</c:v>
                </c:pt>
                <c:pt idx="464">
                  <c:v>0.14438857829247936</c:v>
                </c:pt>
                <c:pt idx="465">
                  <c:v>0.14271198323908033</c:v>
                </c:pt>
                <c:pt idx="466">
                  <c:v>0.1410463235935423</c:v>
                </c:pt>
                <c:pt idx="467">
                  <c:v>0.1393916720656535</c:v>
                </c:pt>
                <c:pt idx="468">
                  <c:v>0.13774809852842251</c:v>
                </c:pt>
                <c:pt idx="469">
                  <c:v>0.13611567003454902</c:v>
                </c:pt>
                <c:pt idx="470">
                  <c:v>0.13449445083354911</c:v>
                </c:pt>
                <c:pt idx="471">
                  <c:v>0.13288450238952088</c:v>
                </c:pt>
                <c:pt idx="472">
                  <c:v>0.13128588339953634</c:v>
                </c:pt>
                <c:pt idx="473">
                  <c:v>0.12969864981264573</c:v>
                </c:pt>
                <c:pt idx="474">
                  <c:v>0.12812285484947974</c:v>
                </c:pt>
                <c:pt idx="475">
                  <c:v>0.12655854902243582</c:v>
                </c:pt>
                <c:pt idx="476">
                  <c:v>0.12500578015643357</c:v>
                </c:pt>
                <c:pt idx="477">
                  <c:v>0.12346459341022603</c:v>
                </c:pt>
                <c:pt idx="478">
                  <c:v>0.12193503129825044</c:v>
                </c:pt>
                <c:pt idx="479">
                  <c:v>0.120417133713006</c:v>
                </c:pt>
                <c:pt idx="480">
                  <c:v>0.11891093794794304</c:v>
                </c:pt>
                <c:pt idx="481">
                  <c:v>0.11741647872084873</c:v>
                </c:pt>
                <c:pt idx="482">
                  <c:v>0.11593378819771548</c:v>
                </c:pt>
                <c:pt idx="483">
                  <c:v>0.11446289601707713</c:v>
                </c:pt>
                <c:pt idx="484">
                  <c:v>0.11300382931479767</c:v>
                </c:pt>
                <c:pt idx="485">
                  <c:v>0.11155661274929907</c:v>
                </c:pt>
                <c:pt idx="486">
                  <c:v>0.11012126852721213</c:v>
                </c:pt>
                <c:pt idx="487">
                  <c:v>0.10869781642943671</c:v>
                </c:pt>
                <c:pt idx="488">
                  <c:v>0.10728627383759654</c:v>
                </c:pt>
                <c:pt idx="489">
                  <c:v>0.10588665576087355</c:v>
                </c:pt>
                <c:pt idx="490">
                  <c:v>0.10449897486320771</c:v>
                </c:pt>
                <c:pt idx="491">
                  <c:v>0.10312324149084723</c:v>
                </c:pt>
                <c:pt idx="492">
                  <c:v>0.10175946370023521</c:v>
                </c:pt>
                <c:pt idx="493">
                  <c:v>0.10040764728621794</c:v>
                </c:pt>
                <c:pt idx="494">
                  <c:v>9.9067795810560355E-2</c:v>
                </c:pt>
                <c:pt idx="495">
                  <c:v>9.7739910630754781E-2</c:v>
                </c:pt>
                <c:pt idx="496">
                  <c:v>9.6423990929107847E-2</c:v>
                </c:pt>
                <c:pt idx="497">
                  <c:v>9.5120033742092422E-2</c:v>
                </c:pt>
                <c:pt idx="498">
                  <c:v>9.3828033989949586E-2</c:v>
                </c:pt>
                <c:pt idx="499">
                  <c:v>9.2547984506527015E-2</c:v>
                </c:pt>
                <c:pt idx="500">
                  <c:v>9.1279876069339613E-2</c:v>
                </c:pt>
                <c:pt idx="501">
                  <c:v>9.00236974298389E-2</c:v>
                </c:pt>
                <c:pt idx="502">
                  <c:v>8.8779435343876792E-2</c:v>
                </c:pt>
                <c:pt idx="503">
                  <c:v>8.7547074602350852E-2</c:v>
                </c:pt>
                <c:pt idx="504">
                  <c:v>8.6326598062016868E-2</c:v>
                </c:pt>
                <c:pt idx="505">
                  <c:v>8.5117986676455495E-2</c:v>
                </c:pt>
                <c:pt idx="506">
                  <c:v>8.3921219527180083E-2</c:v>
                </c:pt>
                <c:pt idx="507">
                  <c:v>8.2736273854871784E-2</c:v>
                </c:pt>
                <c:pt idx="508">
                  <c:v>8.1563125090729521E-2</c:v>
                </c:pt>
                <c:pt idx="509">
                  <c:v>8.0401746887921635E-2</c:v>
                </c:pt>
                <c:pt idx="510">
                  <c:v>7.9252111153126373E-2</c:v>
                </c:pt>
                <c:pt idx="511">
                  <c:v>7.8114188078148752E-2</c:v>
                </c:pt>
                <c:pt idx="512">
                  <c:v>7.698794617160129E-2</c:v>
                </c:pt>
                <c:pt idx="513">
                  <c:v>7.5873352290636228E-2</c:v>
                </c:pt>
                <c:pt idx="514">
                  <c:v>7.4770371672717009E-2</c:v>
                </c:pt>
                <c:pt idx="515">
                  <c:v>7.36789679674172E-2</c:v>
                </c:pt>
                <c:pt idx="516">
                  <c:v>7.2599103268234697E-2</c:v>
                </c:pt>
                <c:pt idx="517">
                  <c:v>7.1530738144409911E-2</c:v>
                </c:pt>
                <c:pt idx="518">
                  <c:v>7.0473831672736173E-2</c:v>
                </c:pt>
                <c:pt idx="519">
                  <c:v>6.9428341469350854E-2</c:v>
                </c:pt>
                <c:pt idx="520">
                  <c:v>6.8394223721496464E-2</c:v>
                </c:pt>
                <c:pt idx="521">
                  <c:v>6.7371433219240343E-2</c:v>
                </c:pt>
                <c:pt idx="522">
                  <c:v>6.6359923387142514E-2</c:v>
                </c:pt>
                <c:pt idx="523">
                  <c:v>6.5359646315860345E-2</c:v>
                </c:pt>
                <c:pt idx="524">
                  <c:v>6.4370552793680619E-2</c:v>
                </c:pt>
                <c:pt idx="525">
                  <c:v>6.3392592337967929E-2</c:v>
                </c:pt>
                <c:pt idx="526">
                  <c:v>6.2425713226519464E-2</c:v>
                </c:pt>
                <c:pt idx="527">
                  <c:v>6.1469862528816775E-2</c:v>
                </c:pt>
                <c:pt idx="528">
                  <c:v>6.0524986137164186E-2</c:v>
                </c:pt>
                <c:pt idx="529">
                  <c:v>5.9591028797704837E-2</c:v>
                </c:pt>
                <c:pt idx="530">
                  <c:v>5.8667934141304806E-2</c:v>
                </c:pt>
                <c:pt idx="531">
                  <c:v>5.7755644714296471E-2</c:v>
                </c:pt>
                <c:pt idx="532">
                  <c:v>5.685410200907174E-2</c:v>
                </c:pt>
                <c:pt idx="533">
                  <c:v>5.5963246494517185E-2</c:v>
                </c:pt>
                <c:pt idx="534">
                  <c:v>5.5083017646281637E-2</c:v>
                </c:pt>
                <c:pt idx="535">
                  <c:v>5.4213353976869071E-2</c:v>
                </c:pt>
                <c:pt idx="536">
                  <c:v>5.3354193065547603E-2</c:v>
                </c:pt>
                <c:pt idx="537">
                  <c:v>5.250547158806735E-2</c:v>
                </c:pt>
                <c:pt idx="538">
                  <c:v>5.1667125346179579E-2</c:v>
                </c:pt>
                <c:pt idx="539">
                  <c:v>5.0839089296948893E-2</c:v>
                </c:pt>
                <c:pt idx="540">
                  <c:v>5.0021297581852441E-2</c:v>
                </c:pt>
                <c:pt idx="541">
                  <c:v>4.9213683555657452E-2</c:v>
                </c:pt>
                <c:pt idx="542">
                  <c:v>4.8416179815072111E-2</c:v>
                </c:pt>
                <c:pt idx="543">
                  <c:v>4.7628718227161186E-2</c:v>
                </c:pt>
                <c:pt idx="544">
                  <c:v>4.6851229957521862E-2</c:v>
                </c:pt>
                <c:pt idx="545">
                  <c:v>4.608364549821186E-2</c:v>
                </c:pt>
                <c:pt idx="546">
                  <c:v>4.532589469542482E-2</c:v>
                </c:pt>
                <c:pt idx="547">
                  <c:v>4.457790677690706E-2</c:v>
                </c:pt>
                <c:pt idx="548">
                  <c:v>4.3839610379109412E-2</c:v>
                </c:pt>
                <c:pt idx="549">
                  <c:v>4.3110933574069643E-2</c:v>
                </c:pt>
                <c:pt idx="550">
                  <c:v>4.2391803896019251E-2</c:v>
                </c:pt>
                <c:pt idx="551">
                  <c:v>4.1682148367710711E-2</c:v>
                </c:pt>
                <c:pt idx="552">
                  <c:v>4.0981893526459194E-2</c:v>
                </c:pt>
                <c:pt idx="553">
                  <c:v>4.0290965449895064E-2</c:v>
                </c:pt>
                <c:pt idx="554">
                  <c:v>3.9609289781422363E-2</c:v>
                </c:pt>
                <c:pt idx="555">
                  <c:v>3.8936791755378765E-2</c:v>
                </c:pt>
                <c:pt idx="556">
                  <c:v>3.8273396221893803E-2</c:v>
                </c:pt>
                <c:pt idx="557">
                  <c:v>3.761902767144041E-2</c:v>
                </c:pt>
                <c:pt idx="558">
                  <c:v>3.6973610259077389E-2</c:v>
                </c:pt>
                <c:pt idx="559">
                  <c:v>3.6337067828378186E-2</c:v>
                </c:pt>
                <c:pt idx="560">
                  <c:v>3.5709323935043308E-2</c:v>
                </c:pt>
                <c:pt idx="561">
                  <c:v>3.50903018701939E-2</c:v>
                </c:pt>
                <c:pt idx="562">
                  <c:v>3.447992468334176E-2</c:v>
                </c:pt>
                <c:pt idx="563">
                  <c:v>3.3878115205035669E-2</c:v>
                </c:pt>
                <c:pt idx="564">
                  <c:v>3.3284796069178876E-2</c:v>
                </c:pt>
                <c:pt idx="565">
                  <c:v>3.2699889735017633E-2</c:v>
                </c:pt>
                <c:pt idx="566">
                  <c:v>3.2123318508797044E-2</c:v>
                </c:pt>
                <c:pt idx="567">
                  <c:v>3.1555004565083318E-2</c:v>
                </c:pt>
                <c:pt idx="568">
                  <c:v>3.0994869967749833E-2</c:v>
                </c:pt>
                <c:pt idx="569">
                  <c:v>3.0442836690625991E-2</c:v>
                </c:pt>
                <c:pt idx="570">
                  <c:v>2.9898826637806932E-2</c:v>
                </c:pt>
                <c:pt idx="571">
                  <c:v>2.9362761663623446E-2</c:v>
                </c:pt>
                <c:pt idx="572">
                  <c:v>2.8834563592269685E-2</c:v>
                </c:pt>
                <c:pt idx="573">
                  <c:v>2.8314154237089918E-2</c:v>
                </c:pt>
                <c:pt idx="574">
                  <c:v>2.7801455419520612E-2</c:v>
                </c:pt>
                <c:pt idx="575">
                  <c:v>2.7296388987690365E-2</c:v>
                </c:pt>
                <c:pt idx="576">
                  <c:v>2.6798876834674096E-2</c:v>
                </c:pt>
                <c:pt idx="577">
                  <c:v>2.6308840916404112E-2</c:v>
                </c:pt>
                <c:pt idx="578">
                  <c:v>2.5826203269235102E-2</c:v>
                </c:pt>
                <c:pt idx="579">
                  <c:v>2.535088602716561E-2</c:v>
                </c:pt>
                <c:pt idx="580">
                  <c:v>2.4882811438713615E-2</c:v>
                </c:pt>
                <c:pt idx="581">
                  <c:v>2.442190188344899E-2</c:v>
                </c:pt>
                <c:pt idx="582">
                  <c:v>2.3968079888180678E-2</c:v>
                </c:pt>
                <c:pt idx="583">
                  <c:v>2.352126814280146E-2</c:v>
                </c:pt>
                <c:pt idx="584">
                  <c:v>2.3081389515789124E-2</c:v>
                </c:pt>
                <c:pt idx="585">
                  <c:v>2.2648367069366154E-2</c:v>
                </c:pt>
                <c:pt idx="586">
                  <c:v>2.222212407431794E-2</c:v>
                </c:pt>
                <c:pt idx="587">
                  <c:v>2.1802584024471265E-2</c:v>
                </c:pt>
                <c:pt idx="588">
                  <c:v>2.138967065083355E-2</c:v>
                </c:pt>
                <c:pt idx="589">
                  <c:v>2.0983307935395094E-2</c:v>
                </c:pt>
                <c:pt idx="590">
                  <c:v>2.0583420124594271E-2</c:v>
                </c:pt>
                <c:pt idx="591">
                  <c:v>2.0189931742449221E-2</c:v>
                </c:pt>
                <c:pt idx="592">
                  <c:v>1.9802767603355326E-2</c:v>
                </c:pt>
                <c:pt idx="593">
                  <c:v>1.9421852824552586E-2</c:v>
                </c:pt>
                <c:pt idx="594">
                  <c:v>1.9047112838262534E-2</c:v>
                </c:pt>
                <c:pt idx="595">
                  <c:v>1.8678473403498683E-2</c:v>
                </c:pt>
                <c:pt idx="596">
                  <c:v>1.831586061755059E-2</c:v>
                </c:pt>
                <c:pt idx="597">
                  <c:v>1.7959200927145706E-2</c:v>
                </c:pt>
                <c:pt idx="598">
                  <c:v>1.7608421139289166E-2</c:v>
                </c:pt>
                <c:pt idx="599">
                  <c:v>1.7263448431785896E-2</c:v>
                </c:pt>
                <c:pt idx="600">
                  <c:v>1.6924210363445678E-2</c:v>
                </c:pt>
                <c:pt idx="601">
                  <c:v>1.6590634883975063E-2</c:v>
                </c:pt>
                <c:pt idx="602">
                  <c:v>1.6262650343557662E-2</c:v>
                </c:pt>
                <c:pt idx="603">
                  <c:v>1.5940185502126433E-2</c:v>
                </c:pt>
                <c:pt idx="604">
                  <c:v>1.5623169538329828E-2</c:v>
                </c:pt>
                <c:pt idx="605">
                  <c:v>1.5311532058195345E-2</c:v>
                </c:pt>
                <c:pt idx="606">
                  <c:v>1.5005203103492803E-2</c:v>
                </c:pt>
                <c:pt idx="607">
                  <c:v>1.4704113159800945E-2</c:v>
                </c:pt>
                <c:pt idx="608">
                  <c:v>1.4408193164279428E-2</c:v>
                </c:pt>
                <c:pt idx="609">
                  <c:v>1.4117374513150652E-2</c:v>
                </c:pt>
                <c:pt idx="610">
                  <c:v>1.3831589068892976E-2</c:v>
                </c:pt>
                <c:pt idx="611">
                  <c:v>1.3550769167150168E-2</c:v>
                </c:pt>
                <c:pt idx="612">
                  <c:v>1.3274847623358768E-2</c:v>
                </c:pt>
                <c:pt idx="613">
                  <c:v>1.3003757739098195E-2</c:v>
                </c:pt>
                <c:pt idx="614">
                  <c:v>1.2737433308165473E-2</c:v>
                </c:pt>
                <c:pt idx="615">
                  <c:v>1.2475808622379502E-2</c:v>
                </c:pt>
                <c:pt idx="616">
                  <c:v>1.2218818477116766E-2</c:v>
                </c:pt>
                <c:pt idx="617">
                  <c:v>1.196639817658351E-2</c:v>
                </c:pt>
                <c:pt idx="618">
                  <c:v>1.171848353882653E-2</c:v>
                </c:pt>
                <c:pt idx="619">
                  <c:v>1.1475010900487283E-2</c:v>
                </c:pt>
                <c:pt idx="620">
                  <c:v>1.1235917121302081E-2</c:v>
                </c:pt>
                <c:pt idx="621">
                  <c:v>1.1001139588352603E-2</c:v>
                </c:pt>
                <c:pt idx="622">
                  <c:v>1.077061622006994E-2</c:v>
                </c:pt>
                <c:pt idx="623">
                  <c:v>1.0544285469996263E-2</c:v>
                </c:pt>
                <c:pt idx="624">
                  <c:v>1.0322086330307423E-2</c:v>
                </c:pt>
                <c:pt idx="625">
                  <c:v>1.010395833510069E-2</c:v>
                </c:pt>
                <c:pt idx="626">
                  <c:v>9.8898415634507929E-3</c:v>
                </c:pt>
                <c:pt idx="627">
                  <c:v>9.6796766422388471E-3</c:v>
                </c:pt>
                <c:pt idx="628">
                  <c:v>9.4734047487569431E-3</c:v>
                </c:pt>
                <c:pt idx="629">
                  <c:v>9.2709676130933553E-3</c:v>
                </c:pt>
                <c:pt idx="630">
                  <c:v>9.0723075203009793E-3</c:v>
                </c:pt>
                <c:pt idx="631">
                  <c:v>8.8773673123540339E-3</c:v>
                </c:pt>
                <c:pt idx="632">
                  <c:v>8.6860903898957186E-3</c:v>
                </c:pt>
                <c:pt idx="633">
                  <c:v>8.4984207137817208E-3</c:v>
                </c:pt>
                <c:pt idx="634">
                  <c:v>8.3143028064224019E-3</c:v>
                </c:pt>
                <c:pt idx="635">
                  <c:v>8.1336817529285236E-3</c:v>
                </c:pt>
                <c:pt idx="636">
                  <c:v>7.9565032020634165E-3</c:v>
                </c:pt>
                <c:pt idx="637">
                  <c:v>7.7827133670061444E-3</c:v>
                </c:pt>
                <c:pt idx="638">
                  <c:v>7.6122590259290919E-3</c:v>
                </c:pt>
                <c:pt idx="639">
                  <c:v>7.4450875223940017E-3</c:v>
                </c:pt>
                <c:pt idx="640">
                  <c:v>7.281146765570172E-3</c:v>
                </c:pt>
                <c:pt idx="641">
                  <c:v>7.1203852302787413E-3</c:v>
                </c:pt>
                <c:pt idx="642">
                  <c:v>6.9627519568667227E-3</c:v>
                </c:pt>
                <c:pt idx="643">
                  <c:v>6.8081965509148214E-3</c:v>
                </c:pt>
                <c:pt idx="644">
                  <c:v>6.6566691827823618E-3</c:v>
                </c:pt>
                <c:pt idx="645">
                  <c:v>6.5081205869937913E-3</c:v>
                </c:pt>
                <c:pt idx="646">
                  <c:v>6.3625020614696357E-3</c:v>
                </c:pt>
                <c:pt idx="647">
                  <c:v>6.219765466606568E-3</c:v>
                </c:pt>
                <c:pt idx="648">
                  <c:v>6.0798632242093304E-3</c:v>
                </c:pt>
                <c:pt idx="649">
                  <c:v>5.9427483162791932E-3</c:v>
                </c:pt>
                <c:pt idx="650">
                  <c:v>5.808374283661614E-3</c:v>
                </c:pt>
                <c:pt idx="651">
                  <c:v>5.6766952245577238E-3</c:v>
                </c:pt>
                <c:pt idx="652">
                  <c:v>5.5476657929022901E-3</c:v>
                </c:pt>
                <c:pt idx="653">
                  <c:v>5.4212411966126813E-3</c:v>
                </c:pt>
                <c:pt idx="654">
                  <c:v>5.2973771957115414E-3</c:v>
                </c:pt>
                <c:pt idx="655">
                  <c:v>5.1760301003274164E-3</c:v>
                </c:pt>
                <c:pt idx="656">
                  <c:v>5.0571567685763026E-3</c:v>
                </c:pt>
                <c:pt idx="657">
                  <c:v>4.9407146043279849E-3</c:v>
                </c:pt>
                <c:pt idx="658">
                  <c:v>4.8266615548603333E-3</c:v>
                </c:pt>
                <c:pt idx="659">
                  <c:v>4.7149561084051635E-3</c:v>
                </c:pt>
                <c:pt idx="660">
                  <c:v>4.6055572915888604E-3</c:v>
                </c:pt>
                <c:pt idx="661">
                  <c:v>4.4984246667713014E-3</c:v>
                </c:pt>
                <c:pt idx="662">
                  <c:v>4.3935183292862466E-3</c:v>
                </c:pt>
                <c:pt idx="663">
                  <c:v>4.2907989045865196E-3</c:v>
                </c:pt>
                <c:pt idx="664">
                  <c:v>4.1902275452972461E-3</c:v>
                </c:pt>
                <c:pt idx="665">
                  <c:v>4.0917659281802772E-3</c:v>
                </c:pt>
                <c:pt idx="666">
                  <c:v>3.995376251013036E-3</c:v>
                </c:pt>
                <c:pt idx="667">
                  <c:v>3.901021229384904E-3</c:v>
                </c:pt>
                <c:pt idx="668">
                  <c:v>3.8086640934141681E-3</c:v>
                </c:pt>
                <c:pt idx="669">
                  <c:v>3.7182685843886623E-3</c:v>
                </c:pt>
                <c:pt idx="670">
                  <c:v>3.6297989513330423E-3</c:v>
                </c:pt>
                <c:pt idx="671">
                  <c:v>3.543219947505736E-3</c:v>
                </c:pt>
                <c:pt idx="672">
                  <c:v>3.4584968268283681E-3</c:v>
                </c:pt>
                <c:pt idx="673">
                  <c:v>3.375595340250742E-3</c:v>
                </c:pt>
                <c:pt idx="674">
                  <c:v>3.2944817320539935E-3</c:v>
                </c:pt>
                <c:pt idx="675">
                  <c:v>3.215122736094899E-3</c:v>
                </c:pt>
                <c:pt idx="676">
                  <c:v>3.1374855719940213E-3</c:v>
                </c:pt>
                <c:pt idx="677">
                  <c:v>3.0615379412703876E-3</c:v>
                </c:pt>
                <c:pt idx="678">
                  <c:v>2.9872480234254314E-3</c:v>
                </c:pt>
                <c:pt idx="679">
                  <c:v>2.9145844719787812E-3</c:v>
                </c:pt>
                <c:pt idx="680">
                  <c:v>2.8435164104585143E-3</c:v>
                </c:pt>
                <c:pt idx="681">
                  <c:v>2.7740134283483846E-3</c:v>
                </c:pt>
                <c:pt idx="682">
                  <c:v>2.7060455769945674E-3</c:v>
                </c:pt>
                <c:pt idx="683">
                  <c:v>2.6395833654743288E-3</c:v>
                </c:pt>
                <c:pt idx="684">
                  <c:v>2.5745977564290623E-3</c:v>
                </c:pt>
                <c:pt idx="685">
                  <c:v>2.5110601618640741E-3</c:v>
                </c:pt>
                <c:pt idx="686">
                  <c:v>2.4489424389173612E-3</c:v>
                </c:pt>
                <c:pt idx="687">
                  <c:v>2.3882168855997822E-3</c:v>
                </c:pt>
                <c:pt idx="688">
                  <c:v>2.3288562365087412E-3</c:v>
                </c:pt>
                <c:pt idx="689">
                  <c:v>2.2708336585176491E-3</c:v>
                </c:pt>
                <c:pt idx="690">
                  <c:v>2.2141227464432698E-3</c:v>
                </c:pt>
                <c:pt idx="691">
                  <c:v>2.1586975186930818E-3</c:v>
                </c:pt>
                <c:pt idx="692">
                  <c:v>2.1045324128946799E-3</c:v>
                </c:pt>
                <c:pt idx="693">
                  <c:v>2.0516022815092625E-3</c:v>
                </c:pt>
                <c:pt idx="694">
                  <c:v>1.9998823874311697E-3</c:v>
                </c:pt>
                <c:pt idx="695">
                  <c:v>1.9493483995753629E-3</c:v>
                </c:pt>
                <c:pt idx="696">
                  <c:v>1.8999763884548059E-3</c:v>
                </c:pt>
                <c:pt idx="697">
                  <c:v>1.8517428217494851E-3</c:v>
                </c:pt>
                <c:pt idx="698">
                  <c:v>1.8046245598689783E-3</c:v>
                </c:pt>
                <c:pt idx="699">
                  <c:v>1.7585988515102275E-3</c:v>
                </c:pt>
                <c:pt idx="700">
                  <c:v>1.7136433292123008E-3</c:v>
                </c:pt>
                <c:pt idx="701">
                  <c:v>1.6697360049097677E-3</c:v>
                </c:pt>
                <c:pt idx="702">
                  <c:v>1.6268552654863362E-3</c:v>
                </c:pt>
                <c:pt idx="703">
                  <c:v>1.5849798683303499E-3</c:v>
                </c:pt>
                <c:pt idx="704">
                  <c:v>1.5440889368936439E-3</c:v>
                </c:pt>
                <c:pt idx="705">
                  <c:v>1.5041619562553301E-3</c:v>
                </c:pt>
                <c:pt idx="706">
                  <c:v>1.465178768691911E-3</c:v>
                </c:pt>
                <c:pt idx="707">
                  <c:v>1.427119569255193E-3</c:v>
                </c:pt>
                <c:pt idx="708">
                  <c:v>1.3899649013593448E-3</c:v>
                </c:pt>
                <c:pt idx="709">
                  <c:v>1.3536956523784894E-3</c:v>
                </c:pt>
                <c:pt idx="710">
                  <c:v>1.31829304925607E-3</c:v>
                </c:pt>
                <c:pt idx="711">
                  <c:v>1.2837386541273237E-3</c:v>
                </c:pt>
                <c:pt idx="712">
                  <c:v>1.2500143599560463E-3</c:v>
                </c:pt>
                <c:pt idx="713">
                  <c:v>1.2171023861868374E-3</c:v>
                </c:pt>
                <c:pt idx="714">
                  <c:v>1.1849852744140086E-3</c:v>
                </c:pt>
                <c:pt idx="715">
                  <c:v>1.1536458840682286E-3</c:v>
                </c:pt>
                <c:pt idx="716">
                  <c:v>1.1230673881220186E-3</c:v>
                </c:pt>
                <c:pt idx="717">
                  <c:v>1.0932332688151033E-3</c:v>
                </c:pt>
                <c:pt idx="718">
                  <c:v>1.0641273134006698E-3</c:v>
                </c:pt>
                <c:pt idx="719">
                  <c:v>1.0357336099134403E-3</c:v>
                </c:pt>
                <c:pt idx="720">
                  <c:v>1.0080365429605605E-3</c:v>
                </c:pt>
                <c:pt idx="721">
                  <c:v>9.8102078953616343E-4</c:v>
                </c:pt>
                <c:pt idx="722">
                  <c:v>9.5467131486047226E-4</c:v>
                </c:pt>
                <c:pt idx="723">
                  <c:v>9.2897336824431431E-4</c:v>
                </c:pt>
                <c:pt idx="724">
                  <c:v>9.0391247897979277E-4</c:v>
                </c:pt>
                <c:pt idx="725">
                  <c:v>8.7947445225793812E-4</c:v>
                </c:pt>
                <c:pt idx="726">
                  <c:v>8.5564536511402737E-4</c:v>
                </c:pt>
                <c:pt idx="727">
                  <c:v>8.3241156240131911E-4</c:v>
                </c:pt>
                <c:pt idx="728">
                  <c:v>8.0975965279383533E-4</c:v>
                </c:pt>
                <c:pt idx="729">
                  <c:v>7.8767650481887134E-4</c:v>
                </c:pt>
                <c:pt idx="730">
                  <c:v>7.6614924291982915E-4</c:v>
                </c:pt>
                <c:pt idx="731">
                  <c:v>7.4516524354994822E-4</c:v>
                </c:pt>
                <c:pt idx="732">
                  <c:v>7.2471213129752013E-4</c:v>
                </c:pt>
                <c:pt idx="733">
                  <c:v>7.0477777504307645E-4</c:v>
                </c:pt>
                <c:pt idx="734">
                  <c:v>6.8535028414908506E-4</c:v>
                </c:pt>
                <c:pt idx="735">
                  <c:v>6.6641800468259513E-4</c:v>
                </c:pt>
                <c:pt idx="736">
                  <c:v>6.4796951567130457E-4</c:v>
                </c:pt>
                <c:pt idx="737">
                  <c:v>6.2999362539344246E-4</c:v>
                </c:pt>
                <c:pt idx="738">
                  <c:v>6.1247936770188281E-4</c:v>
                </c:pt>
                <c:pt idx="739">
                  <c:v>5.9541599838284576E-4</c:v>
                </c:pt>
                <c:pt idx="740">
                  <c:v>5.7879299154952506E-4</c:v>
                </c:pt>
                <c:pt idx="741">
                  <c:v>5.6260003607098042E-4</c:v>
                </c:pt>
                <c:pt idx="742">
                  <c:v>5.4682703203656497E-4</c:v>
                </c:pt>
                <c:pt idx="743">
                  <c:v>5.3146408725618713E-4</c:v>
                </c:pt>
                <c:pt idx="744">
                  <c:v>5.1650151379663181E-4</c:v>
                </c:pt>
                <c:pt idx="745">
                  <c:v>5.0192982455419318E-4</c:v>
                </c:pt>
                <c:pt idx="746">
                  <c:v>4.8773972986380188E-4</c:v>
                </c:pt>
                <c:pt idx="747">
                  <c:v>4.7392213414485288E-4</c:v>
                </c:pt>
                <c:pt idx="748">
                  <c:v>4.6046813258388838E-4</c:v>
                </c:pt>
                <c:pt idx="749">
                  <c:v>4.4736900785427537E-4</c:v>
                </c:pt>
                <c:pt idx="750">
                  <c:v>4.34616226873023E-4</c:v>
                </c:pt>
                <c:pt idx="751">
                  <c:v>4.2220143759482E-4</c:v>
                </c:pt>
                <c:pt idx="752">
                  <c:v>4.1011646584340392E-4</c:v>
                </c:pt>
                <c:pt idx="753">
                  <c:v>3.9835331218031312E-4</c:v>
                </c:pt>
                <c:pt idx="754">
                  <c:v>3.8690414881108892E-4</c:v>
                </c:pt>
                <c:pt idx="755">
                  <c:v>3.7576131652894906E-4</c:v>
                </c:pt>
                <c:pt idx="756">
                  <c:v>3.6491732169596216E-4</c:v>
                </c:pt>
                <c:pt idx="757">
                  <c:v>3.5436483326172072E-4</c:v>
                </c:pt>
                <c:pt idx="758">
                  <c:v>3.4409667981949308E-4</c:v>
                </c:pt>
                <c:pt idx="759">
                  <c:v>3.34105846699841E-4</c:v>
                </c:pt>
                <c:pt idx="760">
                  <c:v>3.2438547310164061E-4</c:v>
                </c:pt>
                <c:pt idx="761">
                  <c:v>3.1492884926046568E-4</c:v>
                </c:pt>
                <c:pt idx="762">
                  <c:v>3.0572941365424641E-4</c:v>
                </c:pt>
                <c:pt idx="763">
                  <c:v>2.9678075024613314E-4</c:v>
                </c:pt>
                <c:pt idx="764">
                  <c:v>2.8807658576445263E-4</c:v>
                </c:pt>
                <c:pt idx="765">
                  <c:v>2.7961078701965573E-4</c:v>
                </c:pt>
                <c:pt idx="766">
                  <c:v>2.7137735825813263E-4</c:v>
                </c:pt>
                <c:pt idx="767">
                  <c:v>2.6337043855275023E-4</c:v>
                </c:pt>
                <c:pt idx="768">
                  <c:v>2.5558429922998351E-4</c:v>
                </c:pt>
                <c:pt idx="769">
                  <c:v>2.480133413334641E-4</c:v>
                </c:pt>
                <c:pt idx="770">
                  <c:v>2.4065209312379581E-4</c:v>
                </c:pt>
                <c:pt idx="771">
                  <c:v>2.3349520761444255E-4</c:v>
                </c:pt>
                <c:pt idx="772">
                  <c:v>2.2653746014351947E-4</c:v>
                </c:pt>
                <c:pt idx="773">
                  <c:v>2.1977374598126887E-4</c:v>
                </c:pt>
                <c:pt idx="774">
                  <c:v>2.1319907797303519E-4</c:v>
                </c:pt>
                <c:pt idx="775">
                  <c:v>2.0680858421751001E-4</c:v>
                </c:pt>
                <c:pt idx="776">
                  <c:v>2.0059750578002927E-4</c:v>
                </c:pt>
                <c:pt idx="777">
                  <c:v>1.945611944406932E-4</c:v>
                </c:pt>
                <c:pt idx="778">
                  <c:v>1.8869511047706435E-4</c:v>
                </c:pt>
                <c:pt idx="779">
                  <c:v>1.8299482048120686E-4</c:v>
                </c:pt>
                <c:pt idx="780">
                  <c:v>1.7745599521080317E-4</c:v>
                </c:pt>
                <c:pt idx="781">
                  <c:v>1.7207440747409936E-4</c:v>
                </c:pt>
                <c:pt idx="782">
                  <c:v>1.6684593004840344E-4</c:v>
                </c:pt>
                <c:pt idx="783">
                  <c:v>1.6176653363187424E-4</c:v>
                </c:pt>
                <c:pt idx="784">
                  <c:v>1.5683228482831629E-4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41B-44ED-A69D-3DAD6A4B2ECF}"/>
            </c:ext>
          </c:extLst>
        </c:ser>
        <c:ser>
          <c:idx val="0"/>
          <c:order val="1"/>
          <c:tx>
            <c:strRef>
              <c:f>'VaRs setting'!$C$18</c:f>
              <c:strCache>
                <c:ptCount val="1"/>
                <c:pt idx="0">
                  <c:v>Lognormal density</c:v>
                </c:pt>
              </c:strCache>
            </c:strRef>
          </c:tx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'VaRs setting'!$A$19:$A$803</c:f>
              <c:numCache>
                <c:formatCode>General</c:formatCode>
                <c:ptCount val="785"/>
                <c:pt idx="0" formatCode="0.000">
                  <c:v>-0.6</c:v>
                </c:pt>
                <c:pt idx="1">
                  <c:v>-0.59299999999999997</c:v>
                </c:pt>
                <c:pt idx="2">
                  <c:v>-0.58599999999999997</c:v>
                </c:pt>
                <c:pt idx="3">
                  <c:v>-0.57899999999999996</c:v>
                </c:pt>
                <c:pt idx="4">
                  <c:v>-0.57199999999999995</c:v>
                </c:pt>
                <c:pt idx="5">
                  <c:v>-0.56499999999999995</c:v>
                </c:pt>
                <c:pt idx="6">
                  <c:v>-0.55799999999999994</c:v>
                </c:pt>
                <c:pt idx="7">
                  <c:v>-0.55099999999999993</c:v>
                </c:pt>
                <c:pt idx="8">
                  <c:v>-0.54399999999999993</c:v>
                </c:pt>
                <c:pt idx="9">
                  <c:v>-0.53699999999999992</c:v>
                </c:pt>
                <c:pt idx="10">
                  <c:v>-0.52999999999999992</c:v>
                </c:pt>
                <c:pt idx="11">
                  <c:v>-0.52299999999999991</c:v>
                </c:pt>
                <c:pt idx="12">
                  <c:v>-0.5159999999999999</c:v>
                </c:pt>
                <c:pt idx="13">
                  <c:v>-0.5089999999999999</c:v>
                </c:pt>
                <c:pt idx="14">
                  <c:v>-0.50199999999999989</c:v>
                </c:pt>
                <c:pt idx="15">
                  <c:v>-0.49499999999999988</c:v>
                </c:pt>
                <c:pt idx="16">
                  <c:v>-0.48799999999999988</c:v>
                </c:pt>
                <c:pt idx="17">
                  <c:v>-0.48099999999999987</c:v>
                </c:pt>
                <c:pt idx="18">
                  <c:v>-0.47399999999999987</c:v>
                </c:pt>
                <c:pt idx="19">
                  <c:v>-0.46699999999999986</c:v>
                </c:pt>
                <c:pt idx="20">
                  <c:v>-0.45999999999999985</c:v>
                </c:pt>
                <c:pt idx="21">
                  <c:v>-0.45299999999999985</c:v>
                </c:pt>
                <c:pt idx="22">
                  <c:v>-0.44599999999999984</c:v>
                </c:pt>
                <c:pt idx="23">
                  <c:v>-0.43899999999999983</c:v>
                </c:pt>
                <c:pt idx="24">
                  <c:v>-0.43199999999999983</c:v>
                </c:pt>
                <c:pt idx="25">
                  <c:v>-0.42499999999999982</c:v>
                </c:pt>
                <c:pt idx="26">
                  <c:v>-0.41799999999999982</c:v>
                </c:pt>
                <c:pt idx="27">
                  <c:v>-0.41099999999999981</c:v>
                </c:pt>
                <c:pt idx="28">
                  <c:v>-0.4039999999999998</c:v>
                </c:pt>
                <c:pt idx="29">
                  <c:v>-0.3969999999999998</c:v>
                </c:pt>
                <c:pt idx="30">
                  <c:v>-0.38999999999999979</c:v>
                </c:pt>
                <c:pt idx="31">
                  <c:v>-0.38299999999999979</c:v>
                </c:pt>
                <c:pt idx="32">
                  <c:v>-0.37599999999999978</c:v>
                </c:pt>
                <c:pt idx="33">
                  <c:v>-0.36899999999999977</c:v>
                </c:pt>
                <c:pt idx="34">
                  <c:v>-0.36199999999999977</c:v>
                </c:pt>
                <c:pt idx="35">
                  <c:v>-0.35499999999999976</c:v>
                </c:pt>
                <c:pt idx="36">
                  <c:v>-0.34799999999999975</c:v>
                </c:pt>
                <c:pt idx="37">
                  <c:v>-0.34099999999999975</c:v>
                </c:pt>
                <c:pt idx="38">
                  <c:v>-0.33399999999999974</c:v>
                </c:pt>
                <c:pt idx="39">
                  <c:v>-0.32699999999999974</c:v>
                </c:pt>
                <c:pt idx="40">
                  <c:v>-0.31999999999999973</c:v>
                </c:pt>
                <c:pt idx="41">
                  <c:v>-0.31299999999999972</c:v>
                </c:pt>
                <c:pt idx="42">
                  <c:v>-0.30599999999999972</c:v>
                </c:pt>
                <c:pt idx="43">
                  <c:v>-0.29899999999999971</c:v>
                </c:pt>
                <c:pt idx="44">
                  <c:v>-0.2919999999999997</c:v>
                </c:pt>
                <c:pt idx="45">
                  <c:v>-0.2849999999999997</c:v>
                </c:pt>
                <c:pt idx="46">
                  <c:v>-0.27799999999999969</c:v>
                </c:pt>
                <c:pt idx="47">
                  <c:v>-0.27099999999999969</c:v>
                </c:pt>
                <c:pt idx="48">
                  <c:v>-0.26399999999999968</c:v>
                </c:pt>
                <c:pt idx="49">
                  <c:v>-0.25699999999999967</c:v>
                </c:pt>
                <c:pt idx="50">
                  <c:v>-0.24999999999999967</c:v>
                </c:pt>
                <c:pt idx="51">
                  <c:v>-0.24299999999999966</c:v>
                </c:pt>
                <c:pt idx="52">
                  <c:v>-0.23599999999999965</c:v>
                </c:pt>
                <c:pt idx="53">
                  <c:v>-0.22899999999999965</c:v>
                </c:pt>
                <c:pt idx="54">
                  <c:v>-0.22199999999999964</c:v>
                </c:pt>
                <c:pt idx="55">
                  <c:v>-0.21499999999999964</c:v>
                </c:pt>
                <c:pt idx="56">
                  <c:v>-0.20799999999999963</c:v>
                </c:pt>
                <c:pt idx="57">
                  <c:v>-0.20099999999999962</c:v>
                </c:pt>
                <c:pt idx="58">
                  <c:v>-0.19399999999999962</c:v>
                </c:pt>
                <c:pt idx="59">
                  <c:v>-0.18699999999999961</c:v>
                </c:pt>
                <c:pt idx="60">
                  <c:v>-0.1799999999999996</c:v>
                </c:pt>
                <c:pt idx="61">
                  <c:v>-0.1729999999999996</c:v>
                </c:pt>
                <c:pt idx="62">
                  <c:v>-0.16599999999999959</c:v>
                </c:pt>
                <c:pt idx="63">
                  <c:v>-0.15899999999999959</c:v>
                </c:pt>
                <c:pt idx="64">
                  <c:v>-0.15199999999999958</c:v>
                </c:pt>
                <c:pt idx="65">
                  <c:v>-0.14499999999999957</c:v>
                </c:pt>
                <c:pt idx="66">
                  <c:v>-0.13799999999999957</c:v>
                </c:pt>
                <c:pt idx="67">
                  <c:v>-0.13099999999999956</c:v>
                </c:pt>
                <c:pt idx="68">
                  <c:v>-0.12399999999999956</c:v>
                </c:pt>
                <c:pt idx="69">
                  <c:v>-0.11699999999999955</c:v>
                </c:pt>
                <c:pt idx="70">
                  <c:v>-0.10999999999999954</c:v>
                </c:pt>
                <c:pt idx="71">
                  <c:v>-0.10299999999999954</c:v>
                </c:pt>
                <c:pt idx="72">
                  <c:v>-9.599999999999953E-2</c:v>
                </c:pt>
                <c:pt idx="73">
                  <c:v>-8.8999999999999524E-2</c:v>
                </c:pt>
                <c:pt idx="74">
                  <c:v>-8.1999999999999518E-2</c:v>
                </c:pt>
                <c:pt idx="75">
                  <c:v>-7.4999999999999512E-2</c:v>
                </c:pt>
                <c:pt idx="76">
                  <c:v>-6.7999999999999505E-2</c:v>
                </c:pt>
                <c:pt idx="77">
                  <c:v>-6.0999999999999506E-2</c:v>
                </c:pt>
                <c:pt idx="78">
                  <c:v>-5.3999999999999507E-2</c:v>
                </c:pt>
                <c:pt idx="79">
                  <c:v>-4.6999999999999507E-2</c:v>
                </c:pt>
                <c:pt idx="80">
                  <c:v>-3.9999999999999508E-2</c:v>
                </c:pt>
                <c:pt idx="81">
                  <c:v>-3.2999999999999509E-2</c:v>
                </c:pt>
                <c:pt idx="82">
                  <c:v>-2.599999999999951E-2</c:v>
                </c:pt>
                <c:pt idx="83">
                  <c:v>-1.899999999999951E-2</c:v>
                </c:pt>
                <c:pt idx="84">
                  <c:v>-1.1999999999999511E-2</c:v>
                </c:pt>
                <c:pt idx="85">
                  <c:v>-4.9999999999995109E-3</c:v>
                </c:pt>
                <c:pt idx="86">
                  <c:v>2.0000000000004892E-3</c:v>
                </c:pt>
                <c:pt idx="87">
                  <c:v>9.0000000000004902E-3</c:v>
                </c:pt>
                <c:pt idx="88">
                  <c:v>1.600000000000049E-2</c:v>
                </c:pt>
                <c:pt idx="89">
                  <c:v>2.3000000000000489E-2</c:v>
                </c:pt>
                <c:pt idx="90">
                  <c:v>3.0000000000000488E-2</c:v>
                </c:pt>
                <c:pt idx="91">
                  <c:v>3.7000000000000491E-2</c:v>
                </c:pt>
                <c:pt idx="92">
                  <c:v>4.400000000000049E-2</c:v>
                </c:pt>
                <c:pt idx="93">
                  <c:v>5.1000000000000489E-2</c:v>
                </c:pt>
                <c:pt idx="94">
                  <c:v>5.8000000000000489E-2</c:v>
                </c:pt>
                <c:pt idx="95">
                  <c:v>6.5000000000000488E-2</c:v>
                </c:pt>
                <c:pt idx="96">
                  <c:v>7.2000000000000494E-2</c:v>
                </c:pt>
                <c:pt idx="97">
                  <c:v>7.90000000000005E-2</c:v>
                </c:pt>
                <c:pt idx="98">
                  <c:v>8.6000000000000507E-2</c:v>
                </c:pt>
                <c:pt idx="99">
                  <c:v>9.3000000000000513E-2</c:v>
                </c:pt>
                <c:pt idx="100">
                  <c:v>0.10000000000000052</c:v>
                </c:pt>
                <c:pt idx="101">
                  <c:v>0.10700000000000053</c:v>
                </c:pt>
                <c:pt idx="102">
                  <c:v>0.11400000000000053</c:v>
                </c:pt>
                <c:pt idx="103">
                  <c:v>0.12100000000000054</c:v>
                </c:pt>
                <c:pt idx="104">
                  <c:v>0.12800000000000053</c:v>
                </c:pt>
                <c:pt idx="105">
                  <c:v>0.13500000000000054</c:v>
                </c:pt>
                <c:pt idx="106">
                  <c:v>0.14200000000000054</c:v>
                </c:pt>
                <c:pt idx="107">
                  <c:v>0.14900000000000055</c:v>
                </c:pt>
                <c:pt idx="108">
                  <c:v>0.15600000000000055</c:v>
                </c:pt>
                <c:pt idx="109">
                  <c:v>0.16300000000000056</c:v>
                </c:pt>
                <c:pt idx="110">
                  <c:v>0.17000000000000057</c:v>
                </c:pt>
                <c:pt idx="111">
                  <c:v>0.17700000000000057</c:v>
                </c:pt>
                <c:pt idx="112">
                  <c:v>0.18400000000000058</c:v>
                </c:pt>
                <c:pt idx="113">
                  <c:v>0.19100000000000059</c:v>
                </c:pt>
                <c:pt idx="114">
                  <c:v>0.19800000000000059</c:v>
                </c:pt>
                <c:pt idx="115">
                  <c:v>0.2050000000000006</c:v>
                </c:pt>
                <c:pt idx="116">
                  <c:v>0.2120000000000006</c:v>
                </c:pt>
                <c:pt idx="117">
                  <c:v>0.21900000000000061</c:v>
                </c:pt>
                <c:pt idx="118">
                  <c:v>0.22600000000000062</c:v>
                </c:pt>
                <c:pt idx="119">
                  <c:v>0.23300000000000062</c:v>
                </c:pt>
                <c:pt idx="120">
                  <c:v>0.24000000000000063</c:v>
                </c:pt>
                <c:pt idx="121">
                  <c:v>0.24700000000000064</c:v>
                </c:pt>
                <c:pt idx="122">
                  <c:v>0.25400000000000061</c:v>
                </c:pt>
                <c:pt idx="123">
                  <c:v>0.26100000000000062</c:v>
                </c:pt>
                <c:pt idx="124">
                  <c:v>0.26800000000000063</c:v>
                </c:pt>
                <c:pt idx="125">
                  <c:v>0.27500000000000063</c:v>
                </c:pt>
                <c:pt idx="126">
                  <c:v>0.28200000000000064</c:v>
                </c:pt>
                <c:pt idx="127">
                  <c:v>0.28900000000000065</c:v>
                </c:pt>
                <c:pt idx="128">
                  <c:v>0.29600000000000065</c:v>
                </c:pt>
                <c:pt idx="129">
                  <c:v>0.30300000000000066</c:v>
                </c:pt>
                <c:pt idx="130">
                  <c:v>0.31000000000000066</c:v>
                </c:pt>
                <c:pt idx="131">
                  <c:v>0.31700000000000067</c:v>
                </c:pt>
                <c:pt idx="132">
                  <c:v>0.32400000000000068</c:v>
                </c:pt>
                <c:pt idx="133">
                  <c:v>0.33100000000000068</c:v>
                </c:pt>
                <c:pt idx="134">
                  <c:v>0.33800000000000069</c:v>
                </c:pt>
                <c:pt idx="135">
                  <c:v>0.34500000000000069</c:v>
                </c:pt>
                <c:pt idx="136">
                  <c:v>0.3520000000000007</c:v>
                </c:pt>
                <c:pt idx="137">
                  <c:v>0.35900000000000071</c:v>
                </c:pt>
                <c:pt idx="138">
                  <c:v>0.36600000000000071</c:v>
                </c:pt>
                <c:pt idx="139">
                  <c:v>0.37300000000000072</c:v>
                </c:pt>
                <c:pt idx="140">
                  <c:v>0.38000000000000073</c:v>
                </c:pt>
                <c:pt idx="141">
                  <c:v>0.38700000000000073</c:v>
                </c:pt>
                <c:pt idx="142">
                  <c:v>0.39400000000000074</c:v>
                </c:pt>
                <c:pt idx="143">
                  <c:v>0.40100000000000074</c:v>
                </c:pt>
                <c:pt idx="144">
                  <c:v>0.40800000000000075</c:v>
                </c:pt>
                <c:pt idx="145">
                  <c:v>0.41500000000000076</c:v>
                </c:pt>
                <c:pt idx="146">
                  <c:v>0.42200000000000076</c:v>
                </c:pt>
                <c:pt idx="147">
                  <c:v>0.42900000000000077</c:v>
                </c:pt>
                <c:pt idx="148">
                  <c:v>0.43600000000000078</c:v>
                </c:pt>
                <c:pt idx="149">
                  <c:v>0.44300000000000078</c:v>
                </c:pt>
                <c:pt idx="150">
                  <c:v>0.45000000000000079</c:v>
                </c:pt>
                <c:pt idx="151">
                  <c:v>0.45700000000000079</c:v>
                </c:pt>
                <c:pt idx="152">
                  <c:v>0.4640000000000008</c:v>
                </c:pt>
                <c:pt idx="153">
                  <c:v>0.47100000000000081</c:v>
                </c:pt>
                <c:pt idx="154">
                  <c:v>0.47800000000000081</c:v>
                </c:pt>
                <c:pt idx="155">
                  <c:v>0.48500000000000082</c:v>
                </c:pt>
                <c:pt idx="156">
                  <c:v>0.49200000000000083</c:v>
                </c:pt>
                <c:pt idx="157">
                  <c:v>0.49900000000000083</c:v>
                </c:pt>
                <c:pt idx="158">
                  <c:v>0.50600000000000078</c:v>
                </c:pt>
                <c:pt idx="159">
                  <c:v>0.51300000000000079</c:v>
                </c:pt>
                <c:pt idx="160">
                  <c:v>0.52000000000000079</c:v>
                </c:pt>
                <c:pt idx="161">
                  <c:v>0.5270000000000008</c:v>
                </c:pt>
                <c:pt idx="162">
                  <c:v>0.53400000000000081</c:v>
                </c:pt>
                <c:pt idx="163">
                  <c:v>0.54100000000000081</c:v>
                </c:pt>
                <c:pt idx="164">
                  <c:v>0.54800000000000082</c:v>
                </c:pt>
                <c:pt idx="165">
                  <c:v>0.55500000000000083</c:v>
                </c:pt>
                <c:pt idx="166">
                  <c:v>0.56200000000000083</c:v>
                </c:pt>
                <c:pt idx="167">
                  <c:v>0.56900000000000084</c:v>
                </c:pt>
                <c:pt idx="168">
                  <c:v>0.57600000000000084</c:v>
                </c:pt>
                <c:pt idx="169">
                  <c:v>0.58300000000000085</c:v>
                </c:pt>
                <c:pt idx="170">
                  <c:v>0.59000000000000086</c:v>
                </c:pt>
                <c:pt idx="171">
                  <c:v>0.59700000000000086</c:v>
                </c:pt>
                <c:pt idx="172">
                  <c:v>0.60400000000000087</c:v>
                </c:pt>
                <c:pt idx="173">
                  <c:v>0.61100000000000088</c:v>
                </c:pt>
                <c:pt idx="174">
                  <c:v>0.61800000000000088</c:v>
                </c:pt>
                <c:pt idx="175">
                  <c:v>0.62500000000000089</c:v>
                </c:pt>
                <c:pt idx="176">
                  <c:v>0.63200000000000089</c:v>
                </c:pt>
                <c:pt idx="177">
                  <c:v>0.6390000000000009</c:v>
                </c:pt>
                <c:pt idx="178">
                  <c:v>0.64600000000000091</c:v>
                </c:pt>
                <c:pt idx="179">
                  <c:v>0.65300000000000091</c:v>
                </c:pt>
                <c:pt idx="180">
                  <c:v>0.66000000000000092</c:v>
                </c:pt>
                <c:pt idx="181">
                  <c:v>0.66700000000000093</c:v>
                </c:pt>
                <c:pt idx="182">
                  <c:v>0.67400000000000093</c:v>
                </c:pt>
                <c:pt idx="183">
                  <c:v>0.68100000000000094</c:v>
                </c:pt>
                <c:pt idx="184">
                  <c:v>0.68800000000000094</c:v>
                </c:pt>
                <c:pt idx="185">
                  <c:v>0.69500000000000095</c:v>
                </c:pt>
                <c:pt idx="186">
                  <c:v>0.70200000000000096</c:v>
                </c:pt>
                <c:pt idx="187">
                  <c:v>0.70900000000000096</c:v>
                </c:pt>
                <c:pt idx="188">
                  <c:v>0.71600000000000097</c:v>
                </c:pt>
                <c:pt idx="189">
                  <c:v>0.72300000000000098</c:v>
                </c:pt>
                <c:pt idx="190">
                  <c:v>0.73000000000000098</c:v>
                </c:pt>
                <c:pt idx="191">
                  <c:v>0.73700000000000099</c:v>
                </c:pt>
                <c:pt idx="192">
                  <c:v>0.74400000000000099</c:v>
                </c:pt>
                <c:pt idx="193">
                  <c:v>0.751000000000001</c:v>
                </c:pt>
                <c:pt idx="194">
                  <c:v>0.75800000000000101</c:v>
                </c:pt>
                <c:pt idx="195">
                  <c:v>0.76500000000000101</c:v>
                </c:pt>
                <c:pt idx="196">
                  <c:v>0.77200000000000102</c:v>
                </c:pt>
                <c:pt idx="197">
                  <c:v>0.77900000000000102</c:v>
                </c:pt>
                <c:pt idx="198">
                  <c:v>0.78600000000000103</c:v>
                </c:pt>
                <c:pt idx="199">
                  <c:v>0.79300000000000104</c:v>
                </c:pt>
                <c:pt idx="200">
                  <c:v>0.80000000000000104</c:v>
                </c:pt>
                <c:pt idx="201">
                  <c:v>0.80700000000000105</c:v>
                </c:pt>
                <c:pt idx="202">
                  <c:v>0.81400000000000106</c:v>
                </c:pt>
                <c:pt idx="203">
                  <c:v>0.82100000000000106</c:v>
                </c:pt>
                <c:pt idx="204">
                  <c:v>0.82800000000000107</c:v>
                </c:pt>
                <c:pt idx="205">
                  <c:v>0.83500000000000107</c:v>
                </c:pt>
                <c:pt idx="206">
                  <c:v>0.84200000000000108</c:v>
                </c:pt>
                <c:pt idx="207">
                  <c:v>0.84900000000000109</c:v>
                </c:pt>
                <c:pt idx="208">
                  <c:v>0.85600000000000109</c:v>
                </c:pt>
                <c:pt idx="209">
                  <c:v>0.8630000000000011</c:v>
                </c:pt>
                <c:pt idx="210">
                  <c:v>0.87000000000000111</c:v>
                </c:pt>
                <c:pt idx="211">
                  <c:v>0.87700000000000111</c:v>
                </c:pt>
                <c:pt idx="212">
                  <c:v>0.88400000000000112</c:v>
                </c:pt>
                <c:pt idx="213">
                  <c:v>0.89100000000000112</c:v>
                </c:pt>
                <c:pt idx="214">
                  <c:v>0.89800000000000113</c:v>
                </c:pt>
                <c:pt idx="215">
                  <c:v>0.90500000000000114</c:v>
                </c:pt>
                <c:pt idx="216">
                  <c:v>0.91200000000000114</c:v>
                </c:pt>
                <c:pt idx="217">
                  <c:v>0.91900000000000115</c:v>
                </c:pt>
                <c:pt idx="218">
                  <c:v>0.92600000000000116</c:v>
                </c:pt>
                <c:pt idx="219">
                  <c:v>0.93300000000000116</c:v>
                </c:pt>
                <c:pt idx="220">
                  <c:v>0.94000000000000117</c:v>
                </c:pt>
                <c:pt idx="221">
                  <c:v>0.94700000000000117</c:v>
                </c:pt>
                <c:pt idx="222">
                  <c:v>0.95400000000000118</c:v>
                </c:pt>
                <c:pt idx="223">
                  <c:v>0.96100000000000119</c:v>
                </c:pt>
                <c:pt idx="224">
                  <c:v>0.96800000000000119</c:v>
                </c:pt>
                <c:pt idx="225">
                  <c:v>0.9750000000000012</c:v>
                </c:pt>
                <c:pt idx="226">
                  <c:v>0.98200000000000121</c:v>
                </c:pt>
                <c:pt idx="227">
                  <c:v>0.98900000000000121</c:v>
                </c:pt>
                <c:pt idx="228">
                  <c:v>0.99600000000000122</c:v>
                </c:pt>
                <c:pt idx="229">
                  <c:v>1.0030000000000012</c:v>
                </c:pt>
                <c:pt idx="230">
                  <c:v>1.0100000000000011</c:v>
                </c:pt>
                <c:pt idx="231">
                  <c:v>1.017000000000001</c:v>
                </c:pt>
                <c:pt idx="232">
                  <c:v>1.0240000000000009</c:v>
                </c:pt>
                <c:pt idx="233">
                  <c:v>1.0310000000000008</c:v>
                </c:pt>
                <c:pt idx="234">
                  <c:v>1.0380000000000007</c:v>
                </c:pt>
                <c:pt idx="235">
                  <c:v>1.0450000000000006</c:v>
                </c:pt>
                <c:pt idx="236">
                  <c:v>1.0520000000000005</c:v>
                </c:pt>
                <c:pt idx="237">
                  <c:v>1.0590000000000004</c:v>
                </c:pt>
                <c:pt idx="238">
                  <c:v>1.0660000000000003</c:v>
                </c:pt>
                <c:pt idx="239">
                  <c:v>1.0730000000000002</c:v>
                </c:pt>
                <c:pt idx="240">
                  <c:v>1.08</c:v>
                </c:pt>
                <c:pt idx="241">
                  <c:v>1.087</c:v>
                </c:pt>
                <c:pt idx="242">
                  <c:v>1.0939999999999999</c:v>
                </c:pt>
                <c:pt idx="243">
                  <c:v>1.1009999999999998</c:v>
                </c:pt>
                <c:pt idx="244">
                  <c:v>1.1079999999999997</c:v>
                </c:pt>
                <c:pt idx="245">
                  <c:v>1.1149999999999995</c:v>
                </c:pt>
                <c:pt idx="246">
                  <c:v>1.1219999999999994</c:v>
                </c:pt>
                <c:pt idx="247">
                  <c:v>1.1289999999999993</c:v>
                </c:pt>
                <c:pt idx="248">
                  <c:v>1.1359999999999992</c:v>
                </c:pt>
                <c:pt idx="249">
                  <c:v>1.1429999999999991</c:v>
                </c:pt>
                <c:pt idx="250">
                  <c:v>1.149999999999999</c:v>
                </c:pt>
                <c:pt idx="251">
                  <c:v>1.1569999999999989</c:v>
                </c:pt>
                <c:pt idx="252">
                  <c:v>1.1639999999999988</c:v>
                </c:pt>
                <c:pt idx="253">
                  <c:v>1.1709999999999987</c:v>
                </c:pt>
                <c:pt idx="254">
                  <c:v>1.1779999999999986</c:v>
                </c:pt>
                <c:pt idx="255">
                  <c:v>1.1849999999999985</c:v>
                </c:pt>
                <c:pt idx="256">
                  <c:v>1.1919999999999984</c:v>
                </c:pt>
                <c:pt idx="257">
                  <c:v>1.1989999999999983</c:v>
                </c:pt>
                <c:pt idx="258">
                  <c:v>1.2059999999999982</c:v>
                </c:pt>
                <c:pt idx="259">
                  <c:v>1.2129999999999981</c:v>
                </c:pt>
                <c:pt idx="260">
                  <c:v>1.219999999999998</c:v>
                </c:pt>
                <c:pt idx="261">
                  <c:v>1.2269999999999979</c:v>
                </c:pt>
                <c:pt idx="262">
                  <c:v>1.2339999999999978</c:v>
                </c:pt>
                <c:pt idx="263">
                  <c:v>1.2409999999999977</c:v>
                </c:pt>
                <c:pt idx="264">
                  <c:v>1.2479999999999976</c:v>
                </c:pt>
                <c:pt idx="265">
                  <c:v>1.2549999999999975</c:v>
                </c:pt>
                <c:pt idx="266">
                  <c:v>1.2619999999999973</c:v>
                </c:pt>
                <c:pt idx="267">
                  <c:v>1.2689999999999972</c:v>
                </c:pt>
                <c:pt idx="268">
                  <c:v>1.2759999999999971</c:v>
                </c:pt>
                <c:pt idx="269">
                  <c:v>1.282999999999997</c:v>
                </c:pt>
                <c:pt idx="270">
                  <c:v>1.2899999999999969</c:v>
                </c:pt>
                <c:pt idx="271">
                  <c:v>1.2969999999999968</c:v>
                </c:pt>
                <c:pt idx="272">
                  <c:v>1.3039999999999967</c:v>
                </c:pt>
                <c:pt idx="273">
                  <c:v>1.3109999999999966</c:v>
                </c:pt>
                <c:pt idx="274">
                  <c:v>1.3179999999999965</c:v>
                </c:pt>
                <c:pt idx="275">
                  <c:v>1.3249999999999964</c:v>
                </c:pt>
                <c:pt idx="276">
                  <c:v>1.3319999999999963</c:v>
                </c:pt>
                <c:pt idx="277">
                  <c:v>1.3389999999999962</c:v>
                </c:pt>
                <c:pt idx="278">
                  <c:v>1.3459999999999961</c:v>
                </c:pt>
                <c:pt idx="279">
                  <c:v>1.352999999999996</c:v>
                </c:pt>
                <c:pt idx="280">
                  <c:v>1.3599999999999959</c:v>
                </c:pt>
                <c:pt idx="281">
                  <c:v>1.3669999999999958</c:v>
                </c:pt>
                <c:pt idx="282">
                  <c:v>1.3739999999999957</c:v>
                </c:pt>
                <c:pt idx="283">
                  <c:v>1.3809999999999956</c:v>
                </c:pt>
                <c:pt idx="284">
                  <c:v>1.3879999999999955</c:v>
                </c:pt>
                <c:pt idx="285">
                  <c:v>1.3949999999999954</c:v>
                </c:pt>
                <c:pt idx="286">
                  <c:v>1.4019999999999953</c:v>
                </c:pt>
                <c:pt idx="287">
                  <c:v>1.4089999999999951</c:v>
                </c:pt>
                <c:pt idx="288">
                  <c:v>1.415999999999995</c:v>
                </c:pt>
                <c:pt idx="289">
                  <c:v>1.4229999999999949</c:v>
                </c:pt>
                <c:pt idx="290">
                  <c:v>1.4299999999999948</c:v>
                </c:pt>
                <c:pt idx="291">
                  <c:v>1.4369999999999947</c:v>
                </c:pt>
                <c:pt idx="292">
                  <c:v>1.4439999999999946</c:v>
                </c:pt>
                <c:pt idx="293">
                  <c:v>1.4509999999999945</c:v>
                </c:pt>
                <c:pt idx="294">
                  <c:v>1.4579999999999944</c:v>
                </c:pt>
                <c:pt idx="295">
                  <c:v>1.4649999999999943</c:v>
                </c:pt>
                <c:pt idx="296">
                  <c:v>1.4719999999999942</c:v>
                </c:pt>
                <c:pt idx="297">
                  <c:v>1.4789999999999941</c:v>
                </c:pt>
                <c:pt idx="298">
                  <c:v>1.485999999999994</c:v>
                </c:pt>
                <c:pt idx="299">
                  <c:v>1.4929999999999939</c:v>
                </c:pt>
                <c:pt idx="300">
                  <c:v>1.4999999999999938</c:v>
                </c:pt>
                <c:pt idx="301">
                  <c:v>1.5069999999999937</c:v>
                </c:pt>
                <c:pt idx="302">
                  <c:v>1.5139999999999936</c:v>
                </c:pt>
                <c:pt idx="303">
                  <c:v>1.5209999999999935</c:v>
                </c:pt>
                <c:pt idx="304">
                  <c:v>1.5279999999999934</c:v>
                </c:pt>
                <c:pt idx="305">
                  <c:v>1.5349999999999933</c:v>
                </c:pt>
                <c:pt idx="306">
                  <c:v>1.5419999999999932</c:v>
                </c:pt>
                <c:pt idx="307">
                  <c:v>1.548999999999993</c:v>
                </c:pt>
                <c:pt idx="308">
                  <c:v>1.5559999999999929</c:v>
                </c:pt>
                <c:pt idx="309">
                  <c:v>1.5629999999999928</c:v>
                </c:pt>
                <c:pt idx="310">
                  <c:v>1.5699999999999927</c:v>
                </c:pt>
                <c:pt idx="311">
                  <c:v>1.5769999999999926</c:v>
                </c:pt>
                <c:pt idx="312">
                  <c:v>1.5839999999999925</c:v>
                </c:pt>
                <c:pt idx="313">
                  <c:v>1.5909999999999924</c:v>
                </c:pt>
                <c:pt idx="314">
                  <c:v>1.5979999999999923</c:v>
                </c:pt>
                <c:pt idx="315">
                  <c:v>1.6049999999999922</c:v>
                </c:pt>
                <c:pt idx="316">
                  <c:v>1.6119999999999921</c:v>
                </c:pt>
                <c:pt idx="317">
                  <c:v>1.618999999999992</c:v>
                </c:pt>
                <c:pt idx="318">
                  <c:v>1.6259999999999919</c:v>
                </c:pt>
                <c:pt idx="319">
                  <c:v>1.6329999999999918</c:v>
                </c:pt>
                <c:pt idx="320">
                  <c:v>1.6399999999999917</c:v>
                </c:pt>
                <c:pt idx="321">
                  <c:v>1.6469999999999916</c:v>
                </c:pt>
                <c:pt idx="322">
                  <c:v>1.6539999999999915</c:v>
                </c:pt>
                <c:pt idx="323">
                  <c:v>1.6609999999999914</c:v>
                </c:pt>
                <c:pt idx="324">
                  <c:v>1.6679999999999913</c:v>
                </c:pt>
                <c:pt idx="325">
                  <c:v>1.6749999999999912</c:v>
                </c:pt>
                <c:pt idx="326">
                  <c:v>1.6819999999999911</c:v>
                </c:pt>
                <c:pt idx="327">
                  <c:v>1.688999999999991</c:v>
                </c:pt>
                <c:pt idx="328">
                  <c:v>1.6959999999999908</c:v>
                </c:pt>
                <c:pt idx="329">
                  <c:v>1.7029999999999907</c:v>
                </c:pt>
                <c:pt idx="330">
                  <c:v>1.7099999999999906</c:v>
                </c:pt>
                <c:pt idx="331">
                  <c:v>1.7169999999999905</c:v>
                </c:pt>
                <c:pt idx="332">
                  <c:v>1.7239999999999904</c:v>
                </c:pt>
                <c:pt idx="333">
                  <c:v>1.7309999999999903</c:v>
                </c:pt>
                <c:pt idx="334">
                  <c:v>1.7379999999999902</c:v>
                </c:pt>
                <c:pt idx="335">
                  <c:v>1.7449999999999901</c:v>
                </c:pt>
                <c:pt idx="336">
                  <c:v>1.75199999999999</c:v>
                </c:pt>
                <c:pt idx="337">
                  <c:v>1.7589999999999899</c:v>
                </c:pt>
                <c:pt idx="338">
                  <c:v>1.7659999999999898</c:v>
                </c:pt>
                <c:pt idx="339">
                  <c:v>1.7729999999999897</c:v>
                </c:pt>
                <c:pt idx="340">
                  <c:v>1.7799999999999896</c:v>
                </c:pt>
                <c:pt idx="341">
                  <c:v>1.7869999999999895</c:v>
                </c:pt>
                <c:pt idx="342">
                  <c:v>1.7939999999999894</c:v>
                </c:pt>
                <c:pt idx="343">
                  <c:v>1.8009999999999893</c:v>
                </c:pt>
                <c:pt idx="344">
                  <c:v>1.8079999999999892</c:v>
                </c:pt>
                <c:pt idx="345">
                  <c:v>1.8149999999999891</c:v>
                </c:pt>
                <c:pt idx="346">
                  <c:v>1.821999999999989</c:v>
                </c:pt>
                <c:pt idx="347">
                  <c:v>1.8289999999999889</c:v>
                </c:pt>
                <c:pt idx="348">
                  <c:v>1.8359999999999888</c:v>
                </c:pt>
                <c:pt idx="349">
                  <c:v>1.8429999999999886</c:v>
                </c:pt>
                <c:pt idx="350">
                  <c:v>1.8499999999999885</c:v>
                </c:pt>
                <c:pt idx="351">
                  <c:v>1.8569999999999884</c:v>
                </c:pt>
                <c:pt idx="352">
                  <c:v>1.8639999999999883</c:v>
                </c:pt>
                <c:pt idx="353">
                  <c:v>1.8709999999999882</c:v>
                </c:pt>
                <c:pt idx="354">
                  <c:v>1.8779999999999881</c:v>
                </c:pt>
                <c:pt idx="355">
                  <c:v>1.884999999999988</c:v>
                </c:pt>
                <c:pt idx="356">
                  <c:v>1.8919999999999879</c:v>
                </c:pt>
                <c:pt idx="357">
                  <c:v>1.8989999999999878</c:v>
                </c:pt>
                <c:pt idx="358">
                  <c:v>1.9059999999999877</c:v>
                </c:pt>
                <c:pt idx="359">
                  <c:v>1.9129999999999876</c:v>
                </c:pt>
                <c:pt idx="360">
                  <c:v>1.9199999999999875</c:v>
                </c:pt>
                <c:pt idx="361">
                  <c:v>1.9269999999999874</c:v>
                </c:pt>
                <c:pt idx="362">
                  <c:v>1.9339999999999873</c:v>
                </c:pt>
                <c:pt idx="363">
                  <c:v>1.9409999999999872</c:v>
                </c:pt>
                <c:pt idx="364">
                  <c:v>1.9479999999999871</c:v>
                </c:pt>
                <c:pt idx="365">
                  <c:v>1.954999999999987</c:v>
                </c:pt>
                <c:pt idx="366">
                  <c:v>1.9619999999999869</c:v>
                </c:pt>
                <c:pt idx="367">
                  <c:v>1.9689999999999868</c:v>
                </c:pt>
                <c:pt idx="368">
                  <c:v>1.9759999999999867</c:v>
                </c:pt>
                <c:pt idx="369">
                  <c:v>1.9829999999999866</c:v>
                </c:pt>
                <c:pt idx="370">
                  <c:v>1.9899999999999864</c:v>
                </c:pt>
                <c:pt idx="371">
                  <c:v>1.9969999999999863</c:v>
                </c:pt>
                <c:pt idx="372">
                  <c:v>2.0039999999999862</c:v>
                </c:pt>
                <c:pt idx="373">
                  <c:v>2.0109999999999864</c:v>
                </c:pt>
                <c:pt idx="374">
                  <c:v>2.0179999999999865</c:v>
                </c:pt>
                <c:pt idx="375">
                  <c:v>2.0249999999999866</c:v>
                </c:pt>
                <c:pt idx="376">
                  <c:v>2.0319999999999867</c:v>
                </c:pt>
                <c:pt idx="377">
                  <c:v>2.0389999999999868</c:v>
                </c:pt>
                <c:pt idx="378">
                  <c:v>2.0459999999999869</c:v>
                </c:pt>
                <c:pt idx="379">
                  <c:v>2.0529999999999871</c:v>
                </c:pt>
                <c:pt idx="380">
                  <c:v>2.0599999999999872</c:v>
                </c:pt>
                <c:pt idx="381">
                  <c:v>2.0669999999999873</c:v>
                </c:pt>
                <c:pt idx="382">
                  <c:v>2.0739999999999874</c:v>
                </c:pt>
                <c:pt idx="383">
                  <c:v>2.0809999999999875</c:v>
                </c:pt>
                <c:pt idx="384">
                  <c:v>2.0879999999999876</c:v>
                </c:pt>
                <c:pt idx="385">
                  <c:v>2.0949999999999878</c:v>
                </c:pt>
                <c:pt idx="386">
                  <c:v>2.1019999999999879</c:v>
                </c:pt>
                <c:pt idx="387">
                  <c:v>2.108999999999988</c:v>
                </c:pt>
                <c:pt idx="388">
                  <c:v>2.1159999999999881</c:v>
                </c:pt>
                <c:pt idx="389">
                  <c:v>2.1229999999999882</c:v>
                </c:pt>
                <c:pt idx="390">
                  <c:v>2.1299999999999883</c:v>
                </c:pt>
                <c:pt idx="391">
                  <c:v>2.1369999999999885</c:v>
                </c:pt>
                <c:pt idx="392">
                  <c:v>2.1439999999999886</c:v>
                </c:pt>
                <c:pt idx="393">
                  <c:v>2.1509999999999887</c:v>
                </c:pt>
                <c:pt idx="394">
                  <c:v>2.1579999999999888</c:v>
                </c:pt>
                <c:pt idx="395">
                  <c:v>2.1649999999999889</c:v>
                </c:pt>
                <c:pt idx="396">
                  <c:v>2.1719999999999891</c:v>
                </c:pt>
                <c:pt idx="397">
                  <c:v>2.1789999999999892</c:v>
                </c:pt>
                <c:pt idx="398">
                  <c:v>2.1859999999999893</c:v>
                </c:pt>
                <c:pt idx="399">
                  <c:v>2.1929999999999894</c:v>
                </c:pt>
                <c:pt idx="400">
                  <c:v>2.1999999999999895</c:v>
                </c:pt>
                <c:pt idx="401">
                  <c:v>2.2069999999999896</c:v>
                </c:pt>
                <c:pt idx="402">
                  <c:v>2.2139999999999898</c:v>
                </c:pt>
                <c:pt idx="403">
                  <c:v>2.2209999999999899</c:v>
                </c:pt>
                <c:pt idx="404">
                  <c:v>2.22799999999999</c:v>
                </c:pt>
                <c:pt idx="405">
                  <c:v>2.2349999999999901</c:v>
                </c:pt>
                <c:pt idx="406">
                  <c:v>2.2419999999999902</c:v>
                </c:pt>
                <c:pt idx="407">
                  <c:v>2.2489999999999903</c:v>
                </c:pt>
                <c:pt idx="408">
                  <c:v>2.2559999999999905</c:v>
                </c:pt>
                <c:pt idx="409">
                  <c:v>2.2629999999999906</c:v>
                </c:pt>
                <c:pt idx="410">
                  <c:v>2.2699999999999907</c:v>
                </c:pt>
                <c:pt idx="411">
                  <c:v>2.2769999999999908</c:v>
                </c:pt>
                <c:pt idx="412">
                  <c:v>2.2839999999999909</c:v>
                </c:pt>
                <c:pt idx="413">
                  <c:v>2.290999999999991</c:v>
                </c:pt>
                <c:pt idx="414">
                  <c:v>2.2979999999999912</c:v>
                </c:pt>
                <c:pt idx="415">
                  <c:v>2.3049999999999913</c:v>
                </c:pt>
                <c:pt idx="416">
                  <c:v>2.3119999999999914</c:v>
                </c:pt>
                <c:pt idx="417">
                  <c:v>2.3189999999999915</c:v>
                </c:pt>
                <c:pt idx="418">
                  <c:v>2.3259999999999916</c:v>
                </c:pt>
                <c:pt idx="419">
                  <c:v>2.3329999999999917</c:v>
                </c:pt>
                <c:pt idx="420">
                  <c:v>2.3399999999999919</c:v>
                </c:pt>
                <c:pt idx="421">
                  <c:v>2.346999999999992</c:v>
                </c:pt>
                <c:pt idx="422">
                  <c:v>2.3539999999999921</c:v>
                </c:pt>
                <c:pt idx="423">
                  <c:v>2.3609999999999922</c:v>
                </c:pt>
                <c:pt idx="424">
                  <c:v>2.3679999999999923</c:v>
                </c:pt>
                <c:pt idx="425">
                  <c:v>2.3749999999999925</c:v>
                </c:pt>
                <c:pt idx="426">
                  <c:v>2.3819999999999926</c:v>
                </c:pt>
                <c:pt idx="427">
                  <c:v>2.3889999999999927</c:v>
                </c:pt>
                <c:pt idx="428">
                  <c:v>2.3959999999999928</c:v>
                </c:pt>
                <c:pt idx="429">
                  <c:v>2.4029999999999929</c:v>
                </c:pt>
                <c:pt idx="430">
                  <c:v>2.409999999999993</c:v>
                </c:pt>
                <c:pt idx="431">
                  <c:v>2.4169999999999932</c:v>
                </c:pt>
                <c:pt idx="432">
                  <c:v>2.4239999999999933</c:v>
                </c:pt>
                <c:pt idx="433">
                  <c:v>2.4309999999999934</c:v>
                </c:pt>
                <c:pt idx="434">
                  <c:v>2.4379999999999935</c:v>
                </c:pt>
                <c:pt idx="435">
                  <c:v>2.4449999999999936</c:v>
                </c:pt>
                <c:pt idx="436">
                  <c:v>2.4519999999999937</c:v>
                </c:pt>
                <c:pt idx="437">
                  <c:v>2.4589999999999939</c:v>
                </c:pt>
                <c:pt idx="438">
                  <c:v>2.465999999999994</c:v>
                </c:pt>
                <c:pt idx="439">
                  <c:v>2.4729999999999941</c:v>
                </c:pt>
                <c:pt idx="440">
                  <c:v>2.4799999999999942</c:v>
                </c:pt>
                <c:pt idx="441">
                  <c:v>2.4869999999999943</c:v>
                </c:pt>
                <c:pt idx="442">
                  <c:v>2.4939999999999944</c:v>
                </c:pt>
                <c:pt idx="443">
                  <c:v>2.5009999999999946</c:v>
                </c:pt>
                <c:pt idx="444">
                  <c:v>2.5079999999999947</c:v>
                </c:pt>
                <c:pt idx="445">
                  <c:v>2.5149999999999948</c:v>
                </c:pt>
                <c:pt idx="446">
                  <c:v>2.5219999999999949</c:v>
                </c:pt>
                <c:pt idx="447">
                  <c:v>2.528999999999995</c:v>
                </c:pt>
                <c:pt idx="448">
                  <c:v>2.5359999999999951</c:v>
                </c:pt>
                <c:pt idx="449">
                  <c:v>2.5429999999999953</c:v>
                </c:pt>
                <c:pt idx="450">
                  <c:v>2.5499999999999954</c:v>
                </c:pt>
                <c:pt idx="451">
                  <c:v>2.5569999999999955</c:v>
                </c:pt>
                <c:pt idx="452">
                  <c:v>2.5639999999999956</c:v>
                </c:pt>
                <c:pt idx="453">
                  <c:v>2.5709999999999957</c:v>
                </c:pt>
                <c:pt idx="454">
                  <c:v>2.5779999999999959</c:v>
                </c:pt>
                <c:pt idx="455">
                  <c:v>2.584999999999996</c:v>
                </c:pt>
                <c:pt idx="456">
                  <c:v>2.5919999999999961</c:v>
                </c:pt>
                <c:pt idx="457">
                  <c:v>2.5989999999999962</c:v>
                </c:pt>
                <c:pt idx="458">
                  <c:v>2.6059999999999963</c:v>
                </c:pt>
                <c:pt idx="459">
                  <c:v>2.6129999999999964</c:v>
                </c:pt>
                <c:pt idx="460">
                  <c:v>2.6199999999999966</c:v>
                </c:pt>
                <c:pt idx="461">
                  <c:v>2.6269999999999967</c:v>
                </c:pt>
                <c:pt idx="462">
                  <c:v>2.6339999999999968</c:v>
                </c:pt>
                <c:pt idx="463">
                  <c:v>2.6409999999999969</c:v>
                </c:pt>
                <c:pt idx="464">
                  <c:v>2.647999999999997</c:v>
                </c:pt>
                <c:pt idx="465">
                  <c:v>2.6549999999999971</c:v>
                </c:pt>
                <c:pt idx="466">
                  <c:v>2.6619999999999973</c:v>
                </c:pt>
                <c:pt idx="467">
                  <c:v>2.6689999999999974</c:v>
                </c:pt>
                <c:pt idx="468">
                  <c:v>2.6759999999999975</c:v>
                </c:pt>
                <c:pt idx="469">
                  <c:v>2.6829999999999976</c:v>
                </c:pt>
                <c:pt idx="470">
                  <c:v>2.6899999999999977</c:v>
                </c:pt>
                <c:pt idx="471">
                  <c:v>2.6969999999999978</c:v>
                </c:pt>
                <c:pt idx="472">
                  <c:v>2.703999999999998</c:v>
                </c:pt>
                <c:pt idx="473">
                  <c:v>2.7109999999999981</c:v>
                </c:pt>
                <c:pt idx="474">
                  <c:v>2.7179999999999982</c:v>
                </c:pt>
                <c:pt idx="475">
                  <c:v>2.7249999999999983</c:v>
                </c:pt>
                <c:pt idx="476">
                  <c:v>2.7319999999999984</c:v>
                </c:pt>
                <c:pt idx="477">
                  <c:v>2.7389999999999985</c:v>
                </c:pt>
                <c:pt idx="478">
                  <c:v>2.7459999999999987</c:v>
                </c:pt>
                <c:pt idx="479">
                  <c:v>2.7529999999999988</c:v>
                </c:pt>
                <c:pt idx="480">
                  <c:v>2.7599999999999989</c:v>
                </c:pt>
                <c:pt idx="481">
                  <c:v>2.766999999999999</c:v>
                </c:pt>
                <c:pt idx="482">
                  <c:v>2.7739999999999991</c:v>
                </c:pt>
                <c:pt idx="483">
                  <c:v>2.7809999999999993</c:v>
                </c:pt>
                <c:pt idx="484">
                  <c:v>2.7879999999999994</c:v>
                </c:pt>
                <c:pt idx="485">
                  <c:v>2.7949999999999995</c:v>
                </c:pt>
                <c:pt idx="486">
                  <c:v>2.8019999999999996</c:v>
                </c:pt>
                <c:pt idx="487">
                  <c:v>2.8089999999999997</c:v>
                </c:pt>
                <c:pt idx="488">
                  <c:v>2.8159999999999998</c:v>
                </c:pt>
                <c:pt idx="489">
                  <c:v>2.823</c:v>
                </c:pt>
                <c:pt idx="490">
                  <c:v>2.83</c:v>
                </c:pt>
                <c:pt idx="491">
                  <c:v>2.8370000000000002</c:v>
                </c:pt>
                <c:pt idx="492">
                  <c:v>2.8440000000000003</c:v>
                </c:pt>
                <c:pt idx="493">
                  <c:v>2.8510000000000004</c:v>
                </c:pt>
                <c:pt idx="494">
                  <c:v>2.8580000000000005</c:v>
                </c:pt>
                <c:pt idx="495">
                  <c:v>2.8650000000000007</c:v>
                </c:pt>
                <c:pt idx="496">
                  <c:v>2.8720000000000008</c:v>
                </c:pt>
                <c:pt idx="497">
                  <c:v>2.8790000000000009</c:v>
                </c:pt>
                <c:pt idx="498">
                  <c:v>2.886000000000001</c:v>
                </c:pt>
                <c:pt idx="499">
                  <c:v>2.8930000000000011</c:v>
                </c:pt>
                <c:pt idx="500">
                  <c:v>2.9000000000000012</c:v>
                </c:pt>
                <c:pt idx="501">
                  <c:v>2.9070000000000014</c:v>
                </c:pt>
                <c:pt idx="502">
                  <c:v>2.9140000000000015</c:v>
                </c:pt>
                <c:pt idx="503">
                  <c:v>2.9210000000000016</c:v>
                </c:pt>
                <c:pt idx="504">
                  <c:v>2.9280000000000017</c:v>
                </c:pt>
                <c:pt idx="505">
                  <c:v>2.9350000000000018</c:v>
                </c:pt>
                <c:pt idx="506">
                  <c:v>2.9420000000000019</c:v>
                </c:pt>
                <c:pt idx="507">
                  <c:v>2.9490000000000021</c:v>
                </c:pt>
                <c:pt idx="508">
                  <c:v>2.9560000000000022</c:v>
                </c:pt>
                <c:pt idx="509">
                  <c:v>2.9630000000000023</c:v>
                </c:pt>
                <c:pt idx="510">
                  <c:v>2.9700000000000024</c:v>
                </c:pt>
                <c:pt idx="511">
                  <c:v>2.9770000000000025</c:v>
                </c:pt>
                <c:pt idx="512">
                  <c:v>2.9840000000000027</c:v>
                </c:pt>
                <c:pt idx="513">
                  <c:v>2.9910000000000028</c:v>
                </c:pt>
                <c:pt idx="514">
                  <c:v>2.9980000000000029</c:v>
                </c:pt>
                <c:pt idx="515">
                  <c:v>3.005000000000003</c:v>
                </c:pt>
                <c:pt idx="516">
                  <c:v>3.0120000000000031</c:v>
                </c:pt>
                <c:pt idx="517">
                  <c:v>3.0190000000000032</c:v>
                </c:pt>
                <c:pt idx="518">
                  <c:v>3.0260000000000034</c:v>
                </c:pt>
                <c:pt idx="519">
                  <c:v>3.0330000000000035</c:v>
                </c:pt>
                <c:pt idx="520">
                  <c:v>3.0400000000000036</c:v>
                </c:pt>
                <c:pt idx="521">
                  <c:v>3.0470000000000037</c:v>
                </c:pt>
                <c:pt idx="522">
                  <c:v>3.0540000000000038</c:v>
                </c:pt>
                <c:pt idx="523">
                  <c:v>3.0610000000000039</c:v>
                </c:pt>
                <c:pt idx="524">
                  <c:v>3.0680000000000041</c:v>
                </c:pt>
                <c:pt idx="525">
                  <c:v>3.0750000000000042</c:v>
                </c:pt>
                <c:pt idx="526">
                  <c:v>3.0820000000000043</c:v>
                </c:pt>
                <c:pt idx="527">
                  <c:v>3.0890000000000044</c:v>
                </c:pt>
                <c:pt idx="528">
                  <c:v>3.0960000000000045</c:v>
                </c:pt>
                <c:pt idx="529">
                  <c:v>3.1030000000000046</c:v>
                </c:pt>
                <c:pt idx="530">
                  <c:v>3.1100000000000048</c:v>
                </c:pt>
                <c:pt idx="531">
                  <c:v>3.1170000000000049</c:v>
                </c:pt>
                <c:pt idx="532">
                  <c:v>3.124000000000005</c:v>
                </c:pt>
                <c:pt idx="533">
                  <c:v>3.1310000000000051</c:v>
                </c:pt>
                <c:pt idx="534">
                  <c:v>3.1380000000000052</c:v>
                </c:pt>
                <c:pt idx="535">
                  <c:v>3.1450000000000053</c:v>
                </c:pt>
                <c:pt idx="536">
                  <c:v>3.1520000000000055</c:v>
                </c:pt>
                <c:pt idx="537">
                  <c:v>3.1590000000000056</c:v>
                </c:pt>
                <c:pt idx="538">
                  <c:v>3.1660000000000057</c:v>
                </c:pt>
                <c:pt idx="539">
                  <c:v>3.1730000000000058</c:v>
                </c:pt>
                <c:pt idx="540">
                  <c:v>3.1800000000000059</c:v>
                </c:pt>
                <c:pt idx="541">
                  <c:v>3.1870000000000061</c:v>
                </c:pt>
                <c:pt idx="542">
                  <c:v>3.1940000000000062</c:v>
                </c:pt>
                <c:pt idx="543">
                  <c:v>3.2010000000000063</c:v>
                </c:pt>
                <c:pt idx="544">
                  <c:v>3.2080000000000064</c:v>
                </c:pt>
                <c:pt idx="545">
                  <c:v>3.2150000000000065</c:v>
                </c:pt>
                <c:pt idx="546">
                  <c:v>3.2220000000000066</c:v>
                </c:pt>
                <c:pt idx="547">
                  <c:v>3.2290000000000068</c:v>
                </c:pt>
                <c:pt idx="548">
                  <c:v>3.2360000000000069</c:v>
                </c:pt>
                <c:pt idx="549">
                  <c:v>3.243000000000007</c:v>
                </c:pt>
                <c:pt idx="550">
                  <c:v>3.2500000000000071</c:v>
                </c:pt>
                <c:pt idx="551">
                  <c:v>3.2570000000000072</c:v>
                </c:pt>
                <c:pt idx="552">
                  <c:v>3.2640000000000073</c:v>
                </c:pt>
                <c:pt idx="553">
                  <c:v>3.2710000000000075</c:v>
                </c:pt>
                <c:pt idx="554">
                  <c:v>3.2780000000000076</c:v>
                </c:pt>
                <c:pt idx="555">
                  <c:v>3.2850000000000077</c:v>
                </c:pt>
                <c:pt idx="556">
                  <c:v>3.2920000000000078</c:v>
                </c:pt>
                <c:pt idx="557">
                  <c:v>3.2990000000000079</c:v>
                </c:pt>
                <c:pt idx="558">
                  <c:v>3.306000000000008</c:v>
                </c:pt>
                <c:pt idx="559">
                  <c:v>3.3130000000000082</c:v>
                </c:pt>
                <c:pt idx="560">
                  <c:v>3.3200000000000083</c:v>
                </c:pt>
                <c:pt idx="561">
                  <c:v>3.3270000000000084</c:v>
                </c:pt>
                <c:pt idx="562">
                  <c:v>3.3340000000000085</c:v>
                </c:pt>
                <c:pt idx="563">
                  <c:v>3.3410000000000086</c:v>
                </c:pt>
                <c:pt idx="564">
                  <c:v>3.3480000000000087</c:v>
                </c:pt>
                <c:pt idx="565">
                  <c:v>3.3550000000000089</c:v>
                </c:pt>
                <c:pt idx="566">
                  <c:v>3.362000000000009</c:v>
                </c:pt>
                <c:pt idx="567">
                  <c:v>3.3690000000000091</c:v>
                </c:pt>
                <c:pt idx="568">
                  <c:v>3.3760000000000092</c:v>
                </c:pt>
                <c:pt idx="569">
                  <c:v>3.3830000000000093</c:v>
                </c:pt>
                <c:pt idx="570">
                  <c:v>3.3900000000000095</c:v>
                </c:pt>
                <c:pt idx="571">
                  <c:v>3.3970000000000096</c:v>
                </c:pt>
                <c:pt idx="572">
                  <c:v>3.4040000000000097</c:v>
                </c:pt>
                <c:pt idx="573">
                  <c:v>3.4110000000000098</c:v>
                </c:pt>
                <c:pt idx="574">
                  <c:v>3.4180000000000099</c:v>
                </c:pt>
                <c:pt idx="575">
                  <c:v>3.42500000000001</c:v>
                </c:pt>
                <c:pt idx="576">
                  <c:v>3.4320000000000102</c:v>
                </c:pt>
                <c:pt idx="577">
                  <c:v>3.4390000000000103</c:v>
                </c:pt>
                <c:pt idx="578">
                  <c:v>3.4460000000000104</c:v>
                </c:pt>
                <c:pt idx="579">
                  <c:v>3.4530000000000105</c:v>
                </c:pt>
                <c:pt idx="580">
                  <c:v>3.4600000000000106</c:v>
                </c:pt>
                <c:pt idx="581">
                  <c:v>3.4670000000000107</c:v>
                </c:pt>
                <c:pt idx="582">
                  <c:v>3.4740000000000109</c:v>
                </c:pt>
                <c:pt idx="583">
                  <c:v>3.481000000000011</c:v>
                </c:pt>
                <c:pt idx="584">
                  <c:v>3.4880000000000111</c:v>
                </c:pt>
                <c:pt idx="585">
                  <c:v>3.4950000000000112</c:v>
                </c:pt>
                <c:pt idx="586">
                  <c:v>3.5020000000000113</c:v>
                </c:pt>
                <c:pt idx="587">
                  <c:v>3.5090000000000114</c:v>
                </c:pt>
                <c:pt idx="588">
                  <c:v>3.5160000000000116</c:v>
                </c:pt>
                <c:pt idx="589">
                  <c:v>3.5230000000000117</c:v>
                </c:pt>
                <c:pt idx="590">
                  <c:v>3.5300000000000118</c:v>
                </c:pt>
                <c:pt idx="591">
                  <c:v>3.5370000000000119</c:v>
                </c:pt>
                <c:pt idx="592">
                  <c:v>3.544000000000012</c:v>
                </c:pt>
                <c:pt idx="593">
                  <c:v>3.5510000000000121</c:v>
                </c:pt>
                <c:pt idx="594">
                  <c:v>3.5580000000000123</c:v>
                </c:pt>
                <c:pt idx="595">
                  <c:v>3.5650000000000124</c:v>
                </c:pt>
                <c:pt idx="596">
                  <c:v>3.5720000000000125</c:v>
                </c:pt>
                <c:pt idx="597">
                  <c:v>3.5790000000000126</c:v>
                </c:pt>
                <c:pt idx="598">
                  <c:v>3.5860000000000127</c:v>
                </c:pt>
                <c:pt idx="599">
                  <c:v>3.5930000000000129</c:v>
                </c:pt>
                <c:pt idx="600">
                  <c:v>3.600000000000013</c:v>
                </c:pt>
                <c:pt idx="601">
                  <c:v>3.6070000000000131</c:v>
                </c:pt>
                <c:pt idx="602">
                  <c:v>3.6140000000000132</c:v>
                </c:pt>
                <c:pt idx="603">
                  <c:v>3.6210000000000133</c:v>
                </c:pt>
                <c:pt idx="604">
                  <c:v>3.6280000000000134</c:v>
                </c:pt>
                <c:pt idx="605">
                  <c:v>3.6350000000000136</c:v>
                </c:pt>
                <c:pt idx="606">
                  <c:v>3.6420000000000137</c:v>
                </c:pt>
                <c:pt idx="607">
                  <c:v>3.6490000000000138</c:v>
                </c:pt>
                <c:pt idx="608">
                  <c:v>3.6560000000000139</c:v>
                </c:pt>
                <c:pt idx="609">
                  <c:v>3.663000000000014</c:v>
                </c:pt>
                <c:pt idx="610">
                  <c:v>3.6700000000000141</c:v>
                </c:pt>
                <c:pt idx="611">
                  <c:v>3.6770000000000143</c:v>
                </c:pt>
                <c:pt idx="612">
                  <c:v>3.6840000000000144</c:v>
                </c:pt>
                <c:pt idx="613">
                  <c:v>3.6910000000000145</c:v>
                </c:pt>
                <c:pt idx="614">
                  <c:v>3.6980000000000146</c:v>
                </c:pt>
                <c:pt idx="615">
                  <c:v>3.7050000000000147</c:v>
                </c:pt>
                <c:pt idx="616">
                  <c:v>3.7120000000000148</c:v>
                </c:pt>
                <c:pt idx="617">
                  <c:v>3.719000000000015</c:v>
                </c:pt>
                <c:pt idx="618">
                  <c:v>3.7260000000000151</c:v>
                </c:pt>
                <c:pt idx="619">
                  <c:v>3.7330000000000152</c:v>
                </c:pt>
                <c:pt idx="620">
                  <c:v>3.7400000000000153</c:v>
                </c:pt>
                <c:pt idx="621">
                  <c:v>3.7470000000000154</c:v>
                </c:pt>
                <c:pt idx="622">
                  <c:v>3.7540000000000155</c:v>
                </c:pt>
                <c:pt idx="623">
                  <c:v>3.7610000000000157</c:v>
                </c:pt>
                <c:pt idx="624">
                  <c:v>3.7680000000000158</c:v>
                </c:pt>
                <c:pt idx="625">
                  <c:v>3.7750000000000159</c:v>
                </c:pt>
                <c:pt idx="626">
                  <c:v>3.782000000000016</c:v>
                </c:pt>
                <c:pt idx="627">
                  <c:v>3.7890000000000161</c:v>
                </c:pt>
                <c:pt idx="628">
                  <c:v>3.7960000000000163</c:v>
                </c:pt>
                <c:pt idx="629">
                  <c:v>3.8030000000000164</c:v>
                </c:pt>
                <c:pt idx="630">
                  <c:v>3.8100000000000165</c:v>
                </c:pt>
                <c:pt idx="631">
                  <c:v>3.8170000000000166</c:v>
                </c:pt>
                <c:pt idx="632">
                  <c:v>3.8240000000000167</c:v>
                </c:pt>
                <c:pt idx="633">
                  <c:v>3.8310000000000168</c:v>
                </c:pt>
                <c:pt idx="634">
                  <c:v>3.838000000000017</c:v>
                </c:pt>
                <c:pt idx="635">
                  <c:v>3.8450000000000171</c:v>
                </c:pt>
                <c:pt idx="636">
                  <c:v>3.8520000000000172</c:v>
                </c:pt>
                <c:pt idx="637">
                  <c:v>3.8590000000000173</c:v>
                </c:pt>
                <c:pt idx="638">
                  <c:v>3.8660000000000174</c:v>
                </c:pt>
                <c:pt idx="639">
                  <c:v>3.8730000000000175</c:v>
                </c:pt>
                <c:pt idx="640">
                  <c:v>3.8800000000000177</c:v>
                </c:pt>
                <c:pt idx="641">
                  <c:v>3.8870000000000178</c:v>
                </c:pt>
                <c:pt idx="642">
                  <c:v>3.8940000000000179</c:v>
                </c:pt>
                <c:pt idx="643">
                  <c:v>3.901000000000018</c:v>
                </c:pt>
                <c:pt idx="644">
                  <c:v>3.9080000000000181</c:v>
                </c:pt>
                <c:pt idx="645">
                  <c:v>3.9150000000000182</c:v>
                </c:pt>
                <c:pt idx="646">
                  <c:v>3.9220000000000184</c:v>
                </c:pt>
                <c:pt idx="647">
                  <c:v>3.9290000000000185</c:v>
                </c:pt>
                <c:pt idx="648">
                  <c:v>3.9360000000000186</c:v>
                </c:pt>
                <c:pt idx="649">
                  <c:v>3.9430000000000187</c:v>
                </c:pt>
                <c:pt idx="650">
                  <c:v>3.9500000000000188</c:v>
                </c:pt>
                <c:pt idx="651">
                  <c:v>3.9570000000000189</c:v>
                </c:pt>
                <c:pt idx="652">
                  <c:v>3.9640000000000191</c:v>
                </c:pt>
                <c:pt idx="653">
                  <c:v>3.9710000000000192</c:v>
                </c:pt>
                <c:pt idx="654">
                  <c:v>3.9780000000000193</c:v>
                </c:pt>
                <c:pt idx="655">
                  <c:v>3.9850000000000194</c:v>
                </c:pt>
                <c:pt idx="656">
                  <c:v>3.9920000000000195</c:v>
                </c:pt>
                <c:pt idx="657">
                  <c:v>3.9990000000000197</c:v>
                </c:pt>
                <c:pt idx="658">
                  <c:v>4.0060000000000198</c:v>
                </c:pt>
                <c:pt idx="659">
                  <c:v>4.0130000000000194</c:v>
                </c:pt>
                <c:pt idx="660">
                  <c:v>4.0200000000000191</c:v>
                </c:pt>
                <c:pt idx="661">
                  <c:v>4.0270000000000188</c:v>
                </c:pt>
                <c:pt idx="662">
                  <c:v>4.0340000000000185</c:v>
                </c:pt>
                <c:pt idx="663">
                  <c:v>4.0410000000000181</c:v>
                </c:pt>
                <c:pt idx="664">
                  <c:v>4.0480000000000178</c:v>
                </c:pt>
                <c:pt idx="665">
                  <c:v>4.0550000000000175</c:v>
                </c:pt>
                <c:pt idx="666">
                  <c:v>4.0620000000000172</c:v>
                </c:pt>
                <c:pt idx="667">
                  <c:v>4.0690000000000168</c:v>
                </c:pt>
                <c:pt idx="668">
                  <c:v>4.0760000000000165</c:v>
                </c:pt>
                <c:pt idx="669">
                  <c:v>4.0830000000000162</c:v>
                </c:pt>
                <c:pt idx="670">
                  <c:v>4.0900000000000158</c:v>
                </c:pt>
                <c:pt idx="671">
                  <c:v>4.0970000000000155</c:v>
                </c:pt>
                <c:pt idx="672">
                  <c:v>4.1040000000000152</c:v>
                </c:pt>
                <c:pt idx="673">
                  <c:v>4.1110000000000149</c:v>
                </c:pt>
                <c:pt idx="674">
                  <c:v>4.1180000000000145</c:v>
                </c:pt>
                <c:pt idx="675">
                  <c:v>4.1250000000000142</c:v>
                </c:pt>
                <c:pt idx="676">
                  <c:v>4.1320000000000139</c:v>
                </c:pt>
                <c:pt idx="677">
                  <c:v>4.1390000000000136</c:v>
                </c:pt>
                <c:pt idx="678">
                  <c:v>4.1460000000000132</c:v>
                </c:pt>
                <c:pt idx="679">
                  <c:v>4.1530000000000129</c:v>
                </c:pt>
                <c:pt idx="680">
                  <c:v>4.1600000000000126</c:v>
                </c:pt>
                <c:pt idx="681">
                  <c:v>4.1670000000000122</c:v>
                </c:pt>
                <c:pt idx="682">
                  <c:v>4.1740000000000119</c:v>
                </c:pt>
                <c:pt idx="683">
                  <c:v>4.1810000000000116</c:v>
                </c:pt>
                <c:pt idx="684">
                  <c:v>4.1880000000000113</c:v>
                </c:pt>
                <c:pt idx="685">
                  <c:v>4.1950000000000109</c:v>
                </c:pt>
                <c:pt idx="686">
                  <c:v>4.2020000000000106</c:v>
                </c:pt>
                <c:pt idx="687">
                  <c:v>4.2090000000000103</c:v>
                </c:pt>
                <c:pt idx="688">
                  <c:v>4.21600000000001</c:v>
                </c:pt>
                <c:pt idx="689">
                  <c:v>4.2230000000000096</c:v>
                </c:pt>
                <c:pt idx="690">
                  <c:v>4.2300000000000093</c:v>
                </c:pt>
                <c:pt idx="691">
                  <c:v>4.237000000000009</c:v>
                </c:pt>
                <c:pt idx="692">
                  <c:v>4.2440000000000087</c:v>
                </c:pt>
                <c:pt idx="693">
                  <c:v>4.2510000000000083</c:v>
                </c:pt>
                <c:pt idx="694">
                  <c:v>4.258000000000008</c:v>
                </c:pt>
                <c:pt idx="695">
                  <c:v>4.2650000000000077</c:v>
                </c:pt>
                <c:pt idx="696">
                  <c:v>4.2720000000000073</c:v>
                </c:pt>
                <c:pt idx="697">
                  <c:v>4.279000000000007</c:v>
                </c:pt>
                <c:pt idx="698">
                  <c:v>4.2860000000000067</c:v>
                </c:pt>
                <c:pt idx="699">
                  <c:v>4.2930000000000064</c:v>
                </c:pt>
                <c:pt idx="700">
                  <c:v>4.300000000000006</c:v>
                </c:pt>
                <c:pt idx="701">
                  <c:v>4.3070000000000057</c:v>
                </c:pt>
                <c:pt idx="702">
                  <c:v>4.3140000000000054</c:v>
                </c:pt>
                <c:pt idx="703">
                  <c:v>4.3210000000000051</c:v>
                </c:pt>
                <c:pt idx="704">
                  <c:v>4.3280000000000047</c:v>
                </c:pt>
                <c:pt idx="705">
                  <c:v>4.3350000000000044</c:v>
                </c:pt>
                <c:pt idx="706">
                  <c:v>4.3420000000000041</c:v>
                </c:pt>
                <c:pt idx="707">
                  <c:v>4.3490000000000038</c:v>
                </c:pt>
                <c:pt idx="708">
                  <c:v>4.3560000000000034</c:v>
                </c:pt>
                <c:pt idx="709">
                  <c:v>4.3630000000000031</c:v>
                </c:pt>
                <c:pt idx="710">
                  <c:v>4.3700000000000028</c:v>
                </c:pt>
                <c:pt idx="711">
                  <c:v>4.3770000000000024</c:v>
                </c:pt>
                <c:pt idx="712">
                  <c:v>4.3840000000000021</c:v>
                </c:pt>
                <c:pt idx="713">
                  <c:v>4.3910000000000018</c:v>
                </c:pt>
                <c:pt idx="714">
                  <c:v>4.3980000000000015</c:v>
                </c:pt>
                <c:pt idx="715">
                  <c:v>4.4050000000000011</c:v>
                </c:pt>
                <c:pt idx="716">
                  <c:v>4.4120000000000008</c:v>
                </c:pt>
                <c:pt idx="717">
                  <c:v>4.4190000000000005</c:v>
                </c:pt>
                <c:pt idx="718">
                  <c:v>4.4260000000000002</c:v>
                </c:pt>
                <c:pt idx="719">
                  <c:v>4.4329999999999998</c:v>
                </c:pt>
                <c:pt idx="720">
                  <c:v>4.4399999999999995</c:v>
                </c:pt>
                <c:pt idx="721">
                  <c:v>4.4469999999999992</c:v>
                </c:pt>
                <c:pt idx="722">
                  <c:v>4.4539999999999988</c:v>
                </c:pt>
                <c:pt idx="723">
                  <c:v>4.4609999999999985</c:v>
                </c:pt>
                <c:pt idx="724">
                  <c:v>4.4679999999999982</c:v>
                </c:pt>
                <c:pt idx="725">
                  <c:v>4.4749999999999979</c:v>
                </c:pt>
                <c:pt idx="726">
                  <c:v>4.4819999999999975</c:v>
                </c:pt>
                <c:pt idx="727">
                  <c:v>4.4889999999999972</c:v>
                </c:pt>
                <c:pt idx="728">
                  <c:v>4.4959999999999969</c:v>
                </c:pt>
                <c:pt idx="729">
                  <c:v>4.5029999999999966</c:v>
                </c:pt>
                <c:pt idx="730">
                  <c:v>4.5099999999999962</c:v>
                </c:pt>
                <c:pt idx="731">
                  <c:v>4.5169999999999959</c:v>
                </c:pt>
                <c:pt idx="732">
                  <c:v>4.5239999999999956</c:v>
                </c:pt>
                <c:pt idx="733">
                  <c:v>4.5309999999999953</c:v>
                </c:pt>
                <c:pt idx="734">
                  <c:v>4.5379999999999949</c:v>
                </c:pt>
                <c:pt idx="735">
                  <c:v>4.5449999999999946</c:v>
                </c:pt>
                <c:pt idx="736">
                  <c:v>4.5519999999999943</c:v>
                </c:pt>
                <c:pt idx="737">
                  <c:v>4.5589999999999939</c:v>
                </c:pt>
                <c:pt idx="738">
                  <c:v>4.5659999999999936</c:v>
                </c:pt>
                <c:pt idx="739">
                  <c:v>4.5729999999999933</c:v>
                </c:pt>
                <c:pt idx="740">
                  <c:v>4.579999999999993</c:v>
                </c:pt>
                <c:pt idx="741">
                  <c:v>4.5869999999999926</c:v>
                </c:pt>
                <c:pt idx="742">
                  <c:v>4.5939999999999923</c:v>
                </c:pt>
                <c:pt idx="743">
                  <c:v>4.600999999999992</c:v>
                </c:pt>
                <c:pt idx="744">
                  <c:v>4.6079999999999917</c:v>
                </c:pt>
                <c:pt idx="745">
                  <c:v>4.6149999999999913</c:v>
                </c:pt>
                <c:pt idx="746">
                  <c:v>4.621999999999991</c:v>
                </c:pt>
                <c:pt idx="747">
                  <c:v>4.6289999999999907</c:v>
                </c:pt>
                <c:pt idx="748">
                  <c:v>4.6359999999999904</c:v>
                </c:pt>
                <c:pt idx="749">
                  <c:v>4.64299999999999</c:v>
                </c:pt>
                <c:pt idx="750">
                  <c:v>4.6499999999999897</c:v>
                </c:pt>
                <c:pt idx="751">
                  <c:v>4.6569999999999894</c:v>
                </c:pt>
                <c:pt idx="752">
                  <c:v>4.663999999999989</c:v>
                </c:pt>
                <c:pt idx="753">
                  <c:v>4.6709999999999887</c:v>
                </c:pt>
                <c:pt idx="754">
                  <c:v>4.6779999999999884</c:v>
                </c:pt>
                <c:pt idx="755">
                  <c:v>4.6849999999999881</c:v>
                </c:pt>
                <c:pt idx="756">
                  <c:v>4.6919999999999877</c:v>
                </c:pt>
                <c:pt idx="757">
                  <c:v>4.6989999999999874</c:v>
                </c:pt>
                <c:pt idx="758">
                  <c:v>4.7059999999999871</c:v>
                </c:pt>
                <c:pt idx="759">
                  <c:v>4.7129999999999868</c:v>
                </c:pt>
                <c:pt idx="760">
                  <c:v>4.7199999999999864</c:v>
                </c:pt>
                <c:pt idx="761">
                  <c:v>4.7269999999999861</c:v>
                </c:pt>
                <c:pt idx="762">
                  <c:v>4.7339999999999858</c:v>
                </c:pt>
                <c:pt idx="763">
                  <c:v>4.7409999999999854</c:v>
                </c:pt>
                <c:pt idx="764">
                  <c:v>4.7479999999999851</c:v>
                </c:pt>
                <c:pt idx="765">
                  <c:v>4.7549999999999848</c:v>
                </c:pt>
                <c:pt idx="766">
                  <c:v>4.7619999999999845</c:v>
                </c:pt>
                <c:pt idx="767">
                  <c:v>4.7689999999999841</c:v>
                </c:pt>
                <c:pt idx="768">
                  <c:v>4.7759999999999838</c:v>
                </c:pt>
                <c:pt idx="769">
                  <c:v>4.7829999999999835</c:v>
                </c:pt>
                <c:pt idx="770">
                  <c:v>4.7899999999999832</c:v>
                </c:pt>
                <c:pt idx="771">
                  <c:v>4.7969999999999828</c:v>
                </c:pt>
                <c:pt idx="772">
                  <c:v>4.8039999999999825</c:v>
                </c:pt>
                <c:pt idx="773">
                  <c:v>4.8109999999999822</c:v>
                </c:pt>
                <c:pt idx="774">
                  <c:v>4.8179999999999819</c:v>
                </c:pt>
                <c:pt idx="775">
                  <c:v>4.8249999999999815</c:v>
                </c:pt>
                <c:pt idx="776">
                  <c:v>4.8319999999999812</c:v>
                </c:pt>
                <c:pt idx="777">
                  <c:v>4.8389999999999809</c:v>
                </c:pt>
                <c:pt idx="778">
                  <c:v>4.8459999999999805</c:v>
                </c:pt>
                <c:pt idx="779">
                  <c:v>4.8529999999999802</c:v>
                </c:pt>
                <c:pt idx="780">
                  <c:v>4.8599999999999799</c:v>
                </c:pt>
                <c:pt idx="781">
                  <c:v>4.8669999999999796</c:v>
                </c:pt>
                <c:pt idx="782">
                  <c:v>4.8739999999999792</c:v>
                </c:pt>
                <c:pt idx="783">
                  <c:v>4.8809999999999789</c:v>
                </c:pt>
                <c:pt idx="784">
                  <c:v>4.8879999999999786</c:v>
                </c:pt>
              </c:numCache>
            </c:numRef>
          </c:cat>
          <c:val>
            <c:numRef>
              <c:f>'VaRs setting'!$C$19:$C$803</c:f>
              <c:numCache>
                <c:formatCode>0.000</c:formatCode>
                <c:ptCount val="7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4.2069743624777056E-20</c:v>
                </c:pt>
                <c:pt idx="87">
                  <c:v>1.5653409001880242E-11</c:v>
                </c:pt>
                <c:pt idx="88">
                  <c:v>6.4518743529286562E-9</c:v>
                </c:pt>
                <c:pt idx="89">
                  <c:v>1.8633280994131822E-7</c:v>
                </c:pt>
                <c:pt idx="90">
                  <c:v>1.7662505146599437E-6</c:v>
                </c:pt>
                <c:pt idx="91">
                  <c:v>9.1774369955075261E-6</c:v>
                </c:pt>
                <c:pt idx="92">
                  <c:v>3.2900868139730378E-5</c:v>
                </c:pt>
                <c:pt idx="93">
                  <c:v>9.1914191727543443E-5</c:v>
                </c:pt>
                <c:pt idx="94">
                  <c:v>2.1496945110833655E-4</c:v>
                </c:pt>
                <c:pt idx="95">
                  <c:v>4.4050150346795145E-4</c:v>
                </c:pt>
                <c:pt idx="96">
                  <c:v>8.1537188203391407E-4</c:v>
                </c:pt>
                <c:pt idx="97">
                  <c:v>1.3928272527328296E-3</c:v>
                </c:pt>
                <c:pt idx="98">
                  <c:v>2.2300649873234876E-3</c:v>
                </c:pt>
                <c:pt idx="99">
                  <c:v>3.3857310384368187E-3</c:v>
                </c:pt>
                <c:pt idx="100">
                  <c:v>4.9175824743624592E-3</c:v>
                </c:pt>
                <c:pt idx="101">
                  <c:v>6.8804584080194237E-3</c:v>
                </c:pt>
                <c:pt idx="102">
                  <c:v>9.324631038263859E-3</c:v>
                </c:pt>
                <c:pt idx="103">
                  <c:v>1.2294555847557608E-2</c:v>
                </c:pt>
                <c:pt idx="104">
                  <c:v>1.5828004836459034E-2</c:v>
                </c:pt>
                <c:pt idx="105">
                  <c:v>1.9955545543427135E-2</c:v>
                </c:pt>
                <c:pt idx="106">
                  <c:v>2.4700317847058725E-2</c:v>
                </c:pt>
                <c:pt idx="107">
                  <c:v>3.0078056990996173E-2</c:v>
                </c:pt>
                <c:pt idx="108">
                  <c:v>3.6097312383400408E-2</c:v>
                </c:pt>
                <c:pt idx="109">
                  <c:v>4.2759815623367101E-2</c:v>
                </c:pt>
                <c:pt idx="110">
                  <c:v>5.0060956565327171E-2</c:v>
                </c:pt>
                <c:pt idx="111">
                  <c:v>5.7990332150208428E-2</c:v>
                </c:pt>
                <c:pt idx="112">
                  <c:v>6.6532338631938831E-2</c:v>
                </c:pt>
                <c:pt idx="113">
                  <c:v>7.5666783363664558E-2</c:v>
                </c:pt>
                <c:pt idx="114">
                  <c:v>8.5369497293617577E-2</c:v>
                </c:pt>
                <c:pt idx="115">
                  <c:v>9.5612933676364864E-2</c:v>
                </c:pt>
                <c:pt idx="116">
                  <c:v>0.1063667422199799</c:v>
                </c:pt>
                <c:pt idx="117">
                  <c:v>0.11759831099358051</c:v>
                </c:pt>
                <c:pt idx="118">
                  <c:v>0.12927327096559427</c:v>
                </c:pt>
                <c:pt idx="119">
                  <c:v>0.14135596009457721</c:v>
                </c:pt>
                <c:pt idx="120">
                  <c:v>0.15380984551764501</c:v>
                </c:pt>
                <c:pt idx="121">
                  <c:v>0.16659790364079341</c:v>
                </c:pt>
                <c:pt idx="122">
                  <c:v>0.17968295888991506</c:v>
                </c:pt>
                <c:pt idx="123">
                  <c:v>0.19302798258445497</c:v>
                </c:pt>
                <c:pt idx="124">
                  <c:v>0.2065963538939721</c:v>
                </c:pt>
                <c:pt idx="125">
                  <c:v>0.22035208517155994</c:v>
                </c:pt>
                <c:pt idx="126">
                  <c:v>0.23426001416111547</c:v>
                </c:pt>
                <c:pt idx="127">
                  <c:v>0.24828596567633984</c:v>
                </c:pt>
                <c:pt idx="128">
                  <c:v>0.26239688537169992</c:v>
                </c:pt>
                <c:pt idx="129">
                  <c:v>0.27656094818871968</c:v>
                </c:pt>
                <c:pt idx="130">
                  <c:v>0.29074764398062469</c:v>
                </c:pt>
                <c:pt idx="131">
                  <c:v>0.30492784270715129</c:v>
                </c:pt>
                <c:pt idx="132">
                  <c:v>0.31907384145932521</c:v>
                </c:pt>
                <c:pt idx="133">
                  <c:v>0.33315939542911849</c:v>
                </c:pt>
                <c:pt idx="134">
                  <c:v>0.34715973478725992</c:v>
                </c:pt>
                <c:pt idx="135">
                  <c:v>0.36105156927884818</c:v>
                </c:pt>
                <c:pt idx="136">
                  <c:v>0.37481308219430248</c:v>
                </c:pt>
                <c:pt idx="137">
                  <c:v>0.38842391522523467</c:v>
                </c:pt>
                <c:pt idx="138">
                  <c:v>0.40186514557287278</c:v>
                </c:pt>
                <c:pt idx="139">
                  <c:v>0.41511925654199217</c:v>
                </c:pt>
                <c:pt idx="140">
                  <c:v>0.42817010272668798</c:v>
                </c:pt>
                <c:pt idx="141">
                  <c:v>0.44100287077622896</c:v>
                </c:pt>
                <c:pt idx="142">
                  <c:v>0.45360403661979265</c:v>
                </c:pt>
                <c:pt idx="143">
                  <c:v>0.46596131992806172</c:v>
                </c:pt>
                <c:pt idx="144">
                  <c:v>0.47806363649725753</c:v>
                </c:pt>
                <c:pt idx="145">
                  <c:v>0.48990104915690663</c:v>
                </c:pt>
                <c:pt idx="146">
                  <c:v>0.50146471772603185</c:v>
                </c:pt>
                <c:pt idx="147">
                  <c:v>0.51274684847318963</c:v>
                </c:pt>
                <c:pt idx="148">
                  <c:v>0.52374064347327187</c:v>
                </c:pt>
                <c:pt idx="149">
                  <c:v>0.53444025019786501</c:v>
                </c:pt>
                <c:pt idx="150">
                  <c:v>0.54484071162567382</c:v>
                </c:pt>
                <c:pt idx="151">
                  <c:v>0.55493791711464502</c:v>
                </c:pt>
                <c:pt idx="152">
                  <c:v>0.56472855423749257</c:v>
                </c:pt>
                <c:pt idx="153">
                  <c:v>0.57421006174690992</c:v>
                </c:pt>
                <c:pt idx="154">
                  <c:v>0.58338058380544777</c:v>
                </c:pt>
                <c:pt idx="155">
                  <c:v>0.5922389255874605</c:v>
                </c:pt>
                <c:pt idx="156">
                  <c:v>0.60078451033629965</c:v>
                </c:pt>
                <c:pt idx="157">
                  <c:v>0.60901733793876822</c:v>
                </c:pt>
                <c:pt idx="158">
                  <c:v>0.61693794506039401</c:v>
                </c:pt>
                <c:pt idx="159">
                  <c:v>0.62454736686909251</c:v>
                </c:pt>
                <c:pt idx="160">
                  <c:v>0.63184710036097624</c:v>
                </c:pt>
                <c:pt idx="161">
                  <c:v>0.63883906929022416</c:v>
                </c:pt>
                <c:pt idx="162">
                  <c:v>0.64552559069481852</c:v>
                </c:pt>
                <c:pt idx="163">
                  <c:v>0.65190934300139258</c:v>
                </c:pt>
                <c:pt idx="164">
                  <c:v>0.65799333568525031</c:v>
                </c:pt>
                <c:pt idx="165">
                  <c:v>0.66378088045563943</c:v>
                </c:pt>
                <c:pt idx="166">
                  <c:v>0.6692755639314546</c:v>
                </c:pt>
                <c:pt idx="167">
                  <c:v>0.67448122176858172</c:v>
                </c:pt>
                <c:pt idx="168">
                  <c:v>0.67940191419695006</c:v>
                </c:pt>
                <c:pt idx="169">
                  <c:v>0.68404190292293665</c:v>
                </c:pt>
                <c:pt idx="170">
                  <c:v>0.68840562935097405</c:v>
                </c:pt>
                <c:pt idx="171">
                  <c:v>0.6924976940769606</c:v>
                </c:pt>
                <c:pt idx="172">
                  <c:v>0.69632283760529257</c:v>
                </c:pt>
                <c:pt idx="173">
                  <c:v>0.69988592224096358</c:v>
                </c:pt>
                <c:pt idx="174">
                  <c:v>0.7031919151081466</c:v>
                </c:pt>
                <c:pt idx="175">
                  <c:v>0.70624587224694124</c:v>
                </c:pt>
                <c:pt idx="176">
                  <c:v>0.70905292374048456</c:v>
                </c:pt>
                <c:pt idx="177">
                  <c:v>0.71161825982534344</c:v>
                </c:pt>
                <c:pt idx="178">
                  <c:v>0.71394711793901056</c:v>
                </c:pt>
                <c:pt idx="179">
                  <c:v>0.71604477065935723</c:v>
                </c:pt>
                <c:pt idx="180">
                  <c:v>0.71791651449205229</c:v>
                </c:pt>
                <c:pt idx="181">
                  <c:v>0.71956765946320012</c:v>
                </c:pt>
                <c:pt idx="182">
                  <c:v>0.72100351947575925</c:v>
                </c:pt>
                <c:pt idx="183">
                  <c:v>0.72222940338967345</c:v>
                </c:pt>
                <c:pt idx="184">
                  <c:v>0.7232506067870369</c:v>
                </c:pt>
                <c:pt idx="185">
                  <c:v>0.72407240438504505</c:v>
                </c:pt>
                <c:pt idx="186">
                  <c:v>0.72470004306090796</c:v>
                </c:pt>
                <c:pt idx="187">
                  <c:v>0.7251387354543366</c:v>
                </c:pt>
                <c:pt idx="188">
                  <c:v>0.72539365411463663</c:v>
                </c:pt>
                <c:pt idx="189">
                  <c:v>0.72546992616084871</c:v>
                </c:pt>
                <c:pt idx="190">
                  <c:v>0.72537262842476691</c:v>
                </c:pt>
                <c:pt idx="191">
                  <c:v>0.7251067830480199</c:v>
                </c:pt>
                <c:pt idx="192">
                  <c:v>0.72467735350573736</c:v>
                </c:pt>
                <c:pt idx="193">
                  <c:v>0.72408924103061356</c:v>
                </c:pt>
                <c:pt idx="194">
                  <c:v>0.72334728141244686</c:v>
                </c:pt>
                <c:pt idx="195">
                  <c:v>0.72245624214944981</c:v>
                </c:pt>
                <c:pt idx="196">
                  <c:v>0.72142081992881624</c:v>
                </c:pt>
                <c:pt idx="197">
                  <c:v>0.72024563841516231</c:v>
                </c:pt>
                <c:pt idx="198">
                  <c:v>0.71893524632657246</c:v>
                </c:pt>
                <c:pt idx="199">
                  <c:v>0.71749411577902966</c:v>
                </c:pt>
                <c:pt idx="200">
                  <c:v>0.71592664088103675</c:v>
                </c:pt>
                <c:pt idx="201">
                  <c:v>0.71423713656120591</c:v>
                </c:pt>
                <c:pt idx="202">
                  <c:v>0.71242983761253431</c:v>
                </c:pt>
                <c:pt idx="203">
                  <c:v>0.710508897937979</c:v>
                </c:pt>
                <c:pt idx="204">
                  <c:v>0.70847838998279722</c:v>
                </c:pt>
                <c:pt idx="205">
                  <c:v>0.70634230433994594</c:v>
                </c:pt>
                <c:pt idx="206">
                  <c:v>0.70410454951560397</c:v>
                </c:pt>
                <c:pt idx="207">
                  <c:v>0.70176895184263255</c:v>
                </c:pt>
                <c:pt idx="208">
                  <c:v>0.69933925553049636</c:v>
                </c:pt>
                <c:pt idx="209">
                  <c:v>0.69681912284084013</c:v>
                </c:pt>
                <c:pt idx="210">
                  <c:v>0.69421213437856166</c:v>
                </c:pt>
                <c:pt idx="211">
                  <c:v>0.69152178948882614</c:v>
                </c:pt>
                <c:pt idx="212">
                  <c:v>0.6887515067510499</c:v>
                </c:pt>
                <c:pt idx="213">
                  <c:v>0.68590462456143009</c:v>
                </c:pt>
                <c:pt idx="214">
                  <c:v>0.68298440179611397</c:v>
                </c:pt>
                <c:pt idx="215">
                  <c:v>0.67999401854760089</c:v>
                </c:pt>
                <c:pt idx="216">
                  <c:v>0.67693657692743325</c:v>
                </c:pt>
                <c:pt idx="217">
                  <c:v>0.67381510192867566</c:v>
                </c:pt>
                <c:pt idx="218">
                  <c:v>0.67063254234210268</c:v>
                </c:pt>
                <c:pt idx="219">
                  <c:v>0.66739177172040809</c:v>
                </c:pt>
                <c:pt idx="220">
                  <c:v>0.66409558938512592</c:v>
                </c:pt>
                <c:pt idx="221">
                  <c:v>0.66074672147130353</c:v>
                </c:pt>
                <c:pt idx="222">
                  <c:v>0.65734782200530384</c:v>
                </c:pt>
                <c:pt idx="223">
                  <c:v>0.65390147401142684</c:v>
                </c:pt>
                <c:pt idx="224">
                  <c:v>0.65041019064333738</c:v>
                </c:pt>
                <c:pt idx="225">
                  <c:v>0.64687641633656756</c:v>
                </c:pt>
                <c:pt idx="226">
                  <c:v>0.64330252797862397</c:v>
                </c:pt>
                <c:pt idx="227">
                  <c:v>0.63969083609348121</c:v>
                </c:pt>
                <c:pt idx="228">
                  <c:v>0.63604358603747346</c:v>
                </c:pt>
                <c:pt idx="229">
                  <c:v>0.63236295920381902</c:v>
                </c:pt>
                <c:pt idx="230">
                  <c:v>0.62865107423321975</c:v>
                </c:pt>
                <c:pt idx="231">
                  <c:v>0.62490998822816779</c:v>
                </c:pt>
                <c:pt idx="232">
                  <c:v>0.62114169796878238</c:v>
                </c:pt>
                <c:pt idx="233">
                  <c:v>0.61734814112816339</c:v>
                </c:pt>
                <c:pt idx="234">
                  <c:v>0.61353119748541518</c:v>
                </c:pt>
                <c:pt idx="235">
                  <c:v>0.60969269013464267</c:v>
                </c:pt>
                <c:pt idx="236">
                  <c:v>0.60583438668836542</c:v>
                </c:pt>
                <c:pt idx="237">
                  <c:v>0.60195800047392645</c:v>
                </c:pt>
                <c:pt idx="238">
                  <c:v>0.59806519172159933</c:v>
                </c:pt>
                <c:pt idx="239">
                  <c:v>0.59415756874321146</c:v>
                </c:pt>
                <c:pt idx="240">
                  <c:v>0.59023668910021398</c:v>
                </c:pt>
                <c:pt idx="241">
                  <c:v>0.58630406076022623</c:v>
                </c:pt>
                <c:pt idx="242">
                  <c:v>0.58236114324118293</c:v>
                </c:pt>
                <c:pt idx="243">
                  <c:v>0.57840934874229788</c:v>
                </c:pt>
                <c:pt idx="244">
                  <c:v>0.57445004326114457</c:v>
                </c:pt>
                <c:pt idx="245">
                  <c:v>0.57048454769622592</c:v>
                </c:pt>
                <c:pt idx="246">
                  <c:v>0.5665141389344871</c:v>
                </c:pt>
                <c:pt idx="247">
                  <c:v>0.56254005092328252</c:v>
                </c:pt>
                <c:pt idx="248">
                  <c:v>0.5585634757263791</c:v>
                </c:pt>
                <c:pt idx="249">
                  <c:v>0.55458556456363095</c:v>
                </c:pt>
                <c:pt idx="250">
                  <c:v>0.55060742883401825</c:v>
                </c:pt>
                <c:pt idx="251">
                  <c:v>0.54663014112179165</c:v>
                </c:pt>
                <c:pt idx="252">
                  <c:v>0.54265473618551052</c:v>
                </c:pt>
                <c:pt idx="253">
                  <c:v>0.53868221192980781</c:v>
                </c:pt>
                <c:pt idx="254">
                  <c:v>0.53471353035975255</c:v>
                </c:pt>
                <c:pt idx="255">
                  <c:v>0.53074961851771918</c:v>
                </c:pt>
                <c:pt idx="256">
                  <c:v>0.52679136940270865</c:v>
                </c:pt>
                <c:pt idx="257">
                  <c:v>0.52283964287209306</c:v>
                </c:pt>
                <c:pt idx="258">
                  <c:v>0.51889526652578977</c:v>
                </c:pt>
                <c:pt idx="259">
                  <c:v>0.51495903657289632</c:v>
                </c:pt>
                <c:pt idx="260">
                  <c:v>0.51103171868083808</c:v>
                </c:pt>
                <c:pt idx="261">
                  <c:v>0.50711404880710964</c:v>
                </c:pt>
                <c:pt idx="262">
                  <c:v>0.50320673401370575</c:v>
                </c:pt>
                <c:pt idx="263">
                  <c:v>0.49931045326435969</c:v>
                </c:pt>
                <c:pt idx="264">
                  <c:v>0.49542585820472113</c:v>
                </c:pt>
                <c:pt idx="265">
                  <c:v>0.4915535739256261</c:v>
                </c:pt>
                <c:pt idx="266">
                  <c:v>0.48769419970961825</c:v>
                </c:pt>
                <c:pt idx="267">
                  <c:v>0.48384830976090004</c:v>
                </c:pt>
                <c:pt idx="268">
                  <c:v>0.48001645391890002</c:v>
                </c:pt>
                <c:pt idx="269">
                  <c:v>0.47619915835565357</c:v>
                </c:pt>
                <c:pt idx="270">
                  <c:v>0.47239692625720275</c:v>
                </c:pt>
                <c:pt idx="271">
                  <c:v>0.46861023848923067</c:v>
                </c:pt>
                <c:pt idx="272">
                  <c:v>0.46483955424715034</c:v>
                </c:pt>
                <c:pt idx="273">
                  <c:v>0.4610853116908763</c:v>
                </c:pt>
                <c:pt idx="274">
                  <c:v>0.45734792856451068</c:v>
                </c:pt>
                <c:pt idx="275">
                  <c:v>0.45362780280118103</c:v>
                </c:pt>
                <c:pt idx="276">
                  <c:v>0.44992531311327139</c:v>
                </c:pt>
                <c:pt idx="277">
                  <c:v>0.44624081956828843</c:v>
                </c:pt>
                <c:pt idx="278">
                  <c:v>0.44257466415061136</c:v>
                </c:pt>
                <c:pt idx="279">
                  <c:v>0.4389271713093722</c:v>
                </c:pt>
                <c:pt idx="280">
                  <c:v>0.43529864849271543</c:v>
                </c:pt>
                <c:pt idx="281">
                  <c:v>0.43168938666868995</c:v>
                </c:pt>
                <c:pt idx="282">
                  <c:v>0.42809966083302042</c:v>
                </c:pt>
                <c:pt idx="283">
                  <c:v>0.42452973050401188</c:v>
                </c:pt>
                <c:pt idx="284">
                  <c:v>0.4209798402048362</c:v>
                </c:pt>
                <c:pt idx="285">
                  <c:v>0.41745021993345105</c:v>
                </c:pt>
                <c:pt idx="286">
                  <c:v>0.41394108562039827</c:v>
                </c:pt>
                <c:pt idx="287">
                  <c:v>0.41045263957473149</c:v>
                </c:pt>
                <c:pt idx="288">
                  <c:v>0.40698507091831526</c:v>
                </c:pt>
                <c:pt idx="289">
                  <c:v>0.40353855600874272</c:v>
                </c:pt>
                <c:pt idx="290">
                  <c:v>0.40011325885111043</c:v>
                </c:pt>
                <c:pt idx="291">
                  <c:v>0.39670933149889182</c:v>
                </c:pt>
                <c:pt idx="292">
                  <c:v>0.39332691444414514</c:v>
                </c:pt>
                <c:pt idx="293">
                  <c:v>0.38996613699729038</c:v>
                </c:pt>
                <c:pt idx="294">
                  <c:v>0.38662711765668506</c:v>
                </c:pt>
                <c:pt idx="295">
                  <c:v>0.38330996446823135</c:v>
                </c:pt>
                <c:pt idx="296">
                  <c:v>0.38001477537523454</c:v>
                </c:pt>
                <c:pt idx="297">
                  <c:v>0.37674163855874049</c:v>
                </c:pt>
                <c:pt idx="298">
                  <c:v>0.37349063276856764</c:v>
                </c:pt>
                <c:pt idx="299">
                  <c:v>0.3702618276452499</c:v>
                </c:pt>
                <c:pt idx="300">
                  <c:v>0.36705528403310589</c:v>
                </c:pt>
                <c:pt idx="301">
                  <c:v>0.36387105428463867</c:v>
                </c:pt>
                <c:pt idx="302">
                  <c:v>0.3607091825564771</c:v>
                </c:pt>
                <c:pt idx="303">
                  <c:v>0.35756970509705555</c:v>
                </c:pt>
                <c:pt idx="304">
                  <c:v>0.35445265052623537</c:v>
                </c:pt>
                <c:pt idx="305">
                  <c:v>0.35135804010706106</c:v>
                </c:pt>
                <c:pt idx="306">
                  <c:v>0.34828588800984112</c:v>
                </c:pt>
                <c:pt idx="307">
                  <c:v>0.34523620156874552</c:v>
                </c:pt>
                <c:pt idx="308">
                  <c:v>0.34220898153110157</c:v>
                </c:pt>
                <c:pt idx="309">
                  <c:v>0.33920422229956804</c:v>
                </c:pt>
                <c:pt idx="310">
                  <c:v>0.33622191216737024</c:v>
                </c:pt>
                <c:pt idx="311">
                  <c:v>0.33326203354676209</c:v>
                </c:pt>
                <c:pt idx="312">
                  <c:v>0.33032456319089265</c:v>
                </c:pt>
                <c:pt idx="313">
                  <c:v>0.32740947240924062</c:v>
                </c:pt>
                <c:pt idx="314">
                  <c:v>0.32451672727678033</c:v>
                </c:pt>
                <c:pt idx="315">
                  <c:v>0.32164628883703927</c:v>
                </c:pt>
                <c:pt idx="316">
                  <c:v>0.3187981132992056</c:v>
                </c:pt>
                <c:pt idx="317">
                  <c:v>0.3159721522294367</c:v>
                </c:pt>
                <c:pt idx="318">
                  <c:v>0.31316835273651894</c:v>
                </c:pt>
                <c:pt idx="319">
                  <c:v>0.31038665765202705</c:v>
                </c:pt>
                <c:pt idx="320">
                  <c:v>0.30762700570512486</c:v>
                </c:pt>
                <c:pt idx="321">
                  <c:v>0.30488933169214799</c:v>
                </c:pt>
                <c:pt idx="322">
                  <c:v>0.30217356664110606</c:v>
                </c:pt>
                <c:pt idx="323">
                  <c:v>0.29947963797123717</c:v>
                </c:pt>
                <c:pt idx="324">
                  <c:v>0.29680746964774796</c:v>
                </c:pt>
                <c:pt idx="325">
                  <c:v>0.29415698233186466</c:v>
                </c:pt>
                <c:pt idx="326">
                  <c:v>0.29152809352631887</c:v>
                </c:pt>
                <c:pt idx="327">
                  <c:v>0.28892071771639666</c:v>
                </c:pt>
                <c:pt idx="328">
                  <c:v>0.28633476650666162</c:v>
                </c:pt>
                <c:pt idx="329">
                  <c:v>0.28377014875347284</c:v>
                </c:pt>
                <c:pt idx="330">
                  <c:v>0.28122677069341168</c:v>
                </c:pt>
                <c:pt idx="331">
                  <c:v>0.2787045360677266</c:v>
                </c:pt>
                <c:pt idx="332">
                  <c:v>0.27620334624290271</c:v>
                </c:pt>
                <c:pt idx="333">
                  <c:v>0.27372310032746616</c:v>
                </c:pt>
                <c:pt idx="334">
                  <c:v>0.27126369528512195</c:v>
                </c:pt>
                <c:pt idx="335">
                  <c:v>0.26882502604432557</c:v>
                </c:pt>
                <c:pt idx="336">
                  <c:v>0.2664069856043918</c:v>
                </c:pt>
                <c:pt idx="337">
                  <c:v>0.26400946513822859</c:v>
                </c:pt>
                <c:pt idx="338">
                  <c:v>0.26163235409179386</c:v>
                </c:pt>
                <c:pt idx="339">
                  <c:v>0.25927554028036587</c:v>
                </c:pt>
                <c:pt idx="340">
                  <c:v>0.25693890998171393</c:v>
                </c:pt>
                <c:pt idx="341">
                  <c:v>0.25462234802625633</c:v>
                </c:pt>
                <c:pt idx="342">
                  <c:v>0.25232573788429086</c:v>
                </c:pt>
                <c:pt idx="343">
                  <c:v>0.25004896175037755</c:v>
                </c:pt>
                <c:pt idx="344">
                  <c:v>0.24779190062495565</c:v>
                </c:pt>
                <c:pt idx="345">
                  <c:v>0.24555443439327201</c:v>
                </c:pt>
                <c:pt idx="346">
                  <c:v>0.24333644190169562</c:v>
                </c:pt>
                <c:pt idx="347">
                  <c:v>0.24113780103149415</c:v>
                </c:pt>
                <c:pt idx="348">
                  <c:v>0.2389583887701425</c:v>
                </c:pt>
                <c:pt idx="349">
                  <c:v>0.23679808128023536</c:v>
                </c:pt>
                <c:pt idx="350">
                  <c:v>0.23465675396607047</c:v>
                </c:pt>
                <c:pt idx="351">
                  <c:v>0.23253428153796976</c:v>
                </c:pt>
                <c:pt idx="352">
                  <c:v>0.23043053807440328</c:v>
                </c:pt>
                <c:pt idx="353">
                  <c:v>0.22834539708197896</c:v>
                </c:pt>
                <c:pt idx="354">
                  <c:v>0.22627873155335917</c:v>
                </c:pt>
                <c:pt idx="355">
                  <c:v>0.22423041402316449</c:v>
                </c:pt>
                <c:pt idx="356">
                  <c:v>0.22220031662192166</c:v>
                </c:pt>
                <c:pt idx="357">
                  <c:v>0.22018831112811524</c:v>
                </c:pt>
                <c:pt idx="358">
                  <c:v>0.2181942690183937</c:v>
                </c:pt>
                <c:pt idx="359">
                  <c:v>0.21621806151598838</c:v>
                </c:pt>
                <c:pt idx="360">
                  <c:v>0.21425955963739349</c:v>
                </c:pt>
                <c:pt idx="361">
                  <c:v>0.21231863423736119</c:v>
                </c:pt>
                <c:pt idx="362">
                  <c:v>0.21039515605225903</c:v>
                </c:pt>
                <c:pt idx="363">
                  <c:v>0.20848899574183874</c:v>
                </c:pt>
                <c:pt idx="364">
                  <c:v>0.20660002392946414</c:v>
                </c:pt>
                <c:pt idx="365">
                  <c:v>0.20472811124084178</c:v>
                </c:pt>
                <c:pt idx="366">
                  <c:v>0.20287312834130009</c:v>
                </c:pt>
                <c:pt idx="367">
                  <c:v>0.20103494597165977</c:v>
                </c:pt>
                <c:pt idx="368">
                  <c:v>0.19921343498273858</c:v>
                </c:pt>
                <c:pt idx="369">
                  <c:v>0.1974084663685276</c:v>
                </c:pt>
                <c:pt idx="370">
                  <c:v>0.19561991129808448</c:v>
                </c:pt>
                <c:pt idx="371">
                  <c:v>0.193847641146177</c:v>
                </c:pt>
                <c:pt idx="372">
                  <c:v>0.19209152752271735</c:v>
                </c:pt>
                <c:pt idx="373">
                  <c:v>0.1903514423010231</c:v>
                </c:pt>
                <c:pt idx="374">
                  <c:v>0.18862725764494054</c:v>
                </c:pt>
                <c:pt idx="375">
                  <c:v>0.18691884603486336</c:v>
                </c:pt>
                <c:pt idx="376">
                  <c:v>0.18522608029268425</c:v>
                </c:pt>
                <c:pt idx="377">
                  <c:v>0.18354883360570601</c:v>
                </c:pt>
                <c:pt idx="378">
                  <c:v>0.18188697954955058</c:v>
                </c:pt>
                <c:pt idx="379">
                  <c:v>0.18024039211009132</c:v>
                </c:pt>
                <c:pt idx="380">
                  <c:v>0.17860894570444286</c:v>
                </c:pt>
                <c:pt idx="381">
                  <c:v>0.1769925152010339</c:v>
                </c:pt>
                <c:pt idx="382">
                  <c:v>0.17539097593879469</c:v>
                </c:pt>
                <c:pt idx="383">
                  <c:v>0.17380420374548447</c:v>
                </c:pt>
                <c:pt idx="384">
                  <c:v>0.17223207495518689</c:v>
                </c:pt>
                <c:pt idx="385">
                  <c:v>0.17067446642499867</c:v>
                </c:pt>
                <c:pt idx="386">
                  <c:v>0.16913125555093769</c:v>
                </c:pt>
                <c:pt idx="387">
                  <c:v>0.16760232028309441</c:v>
                </c:pt>
                <c:pt idx="388">
                  <c:v>0.16608753914005053</c:v>
                </c:pt>
                <c:pt idx="389">
                  <c:v>0.16458679122258907</c:v>
                </c:pt>
                <c:pt idx="390">
                  <c:v>0.16309995622671697</c:v>
                </c:pt>
                <c:pt idx="391">
                  <c:v>0.16162691445602348</c:v>
                </c:pt>
                <c:pt idx="392">
                  <c:v>0.16016754683339493</c:v>
                </c:pt>
                <c:pt idx="393">
                  <c:v>0.15872173491210675</c:v>
                </c:pt>
                <c:pt idx="394">
                  <c:v>0.15728936088631315</c:v>
                </c:pt>
                <c:pt idx="395">
                  <c:v>0.15587030760095313</c:v>
                </c:pt>
                <c:pt idx="396">
                  <c:v>0.15446445856109334</c:v>
                </c:pt>
                <c:pt idx="397">
                  <c:v>0.15307169794072492</c:v>
                </c:pt>
                <c:pt idx="398">
                  <c:v>0.1516919105910319</c:v>
                </c:pt>
                <c:pt idx="399">
                  <c:v>0.1503249820481509</c:v>
                </c:pt>
                <c:pt idx="400">
                  <c:v>0.14897079854043599</c:v>
                </c:pt>
                <c:pt idx="401">
                  <c:v>0.14762924699524738</c:v>
                </c:pt>
                <c:pt idx="402">
                  <c:v>0.14630021504527893</c:v>
                </c:pt>
                <c:pt idx="403">
                  <c:v>0.14498359103443997</c:v>
                </c:pt>
                <c:pt idx="404">
                  <c:v>0.14367926402330641</c:v>
                </c:pt>
                <c:pt idx="405">
                  <c:v>0.14238712379415686</c:v>
                </c:pt>
                <c:pt idx="406">
                  <c:v>0.14110706085560576</c:v>
                </c:pt>
                <c:pt idx="407">
                  <c:v>0.13983896644684943</c:v>
                </c:pt>
                <c:pt idx="408">
                  <c:v>0.13858273254153688</c:v>
                </c:pt>
                <c:pt idx="409">
                  <c:v>0.13733825185127951</c:v>
                </c:pt>
                <c:pt idx="410">
                  <c:v>0.13610541782881144</c:v>
                </c:pt>
                <c:pt idx="411">
                  <c:v>0.13488412467081257</c:v>
                </c:pt>
                <c:pt idx="412">
                  <c:v>0.13367426732040796</c:v>
                </c:pt>
                <c:pt idx="413">
                  <c:v>0.13247574146935137</c:v>
                </c:pt>
                <c:pt idx="414">
                  <c:v>0.1312884435599094</c:v>
                </c:pt>
                <c:pt idx="415">
                  <c:v>0.13011227078645149</c:v>
                </c:pt>
                <c:pt idx="416">
                  <c:v>0.1289471210967609</c:v>
                </c:pt>
                <c:pt idx="417">
                  <c:v>0.12779289319307338</c:v>
                </c:pt>
                <c:pt idx="418">
                  <c:v>0.12664948653285615</c:v>
                </c:pt>
                <c:pt idx="419">
                  <c:v>0.1255168013293351</c:v>
                </c:pt>
                <c:pt idx="420">
                  <c:v>0.1243947385517801</c:v>
                </c:pt>
                <c:pt idx="421">
                  <c:v>0.123283199925557</c:v>
                </c:pt>
                <c:pt idx="422">
                  <c:v>0.12218208793195671</c:v>
                </c:pt>
                <c:pt idx="423">
                  <c:v>0.12109130580780687</c:v>
                </c:pt>
                <c:pt idx="424">
                  <c:v>0.12001075754487811</c:v>
                </c:pt>
                <c:pt idx="425">
                  <c:v>0.1189403478890893</c:v>
                </c:pt>
                <c:pt idx="426">
                  <c:v>0.11787998233952189</c:v>
                </c:pt>
                <c:pt idx="427">
                  <c:v>0.11682956714725019</c:v>
                </c:pt>
                <c:pt idx="428">
                  <c:v>0.11578900931399494</c:v>
                </c:pt>
                <c:pt idx="429">
                  <c:v>0.11475821659060666</c:v>
                </c:pt>
                <c:pt idx="430">
                  <c:v>0.11373709747538653</c:v>
                </c:pt>
                <c:pt idx="431">
                  <c:v>0.11272556121225076</c:v>
                </c:pt>
                <c:pt idx="432">
                  <c:v>0.11172351778874563</c:v>
                </c:pt>
                <c:pt idx="433">
                  <c:v>0.11073087793391878</c:v>
                </c:pt>
                <c:pt idx="434">
                  <c:v>0.1097475531160524</c:v>
                </c:pt>
                <c:pt idx="435">
                  <c:v>0.10877345554026599</c:v>
                </c:pt>
                <c:pt idx="436">
                  <c:v>0.10780849814599203</c:v>
                </c:pt>
                <c:pt idx="437">
                  <c:v>0.1068525946043318</c:v>
                </c:pt>
                <c:pt idx="438">
                  <c:v>0.10590565931529616</c:v>
                </c:pt>
                <c:pt idx="439">
                  <c:v>0.10496760740493603</c:v>
                </c:pt>
                <c:pt idx="440">
                  <c:v>0.10403835472236812</c:v>
                </c:pt>
                <c:pt idx="441">
                  <c:v>0.10311781783670075</c:v>
                </c:pt>
                <c:pt idx="442">
                  <c:v>0.1022059140338638</c:v>
                </c:pt>
                <c:pt idx="443">
                  <c:v>0.10130256131334808</c:v>
                </c:pt>
                <c:pt idx="444">
                  <c:v>0.10040767838485883</c:v>
                </c:pt>
                <c:pt idx="445">
                  <c:v>9.9521184664885548E-2</c:v>
                </c:pt>
                <c:pt idx="446">
                  <c:v>9.8643000273195308E-2</c:v>
                </c:pt>
                <c:pt idx="447">
                  <c:v>9.7773046029251146E-2</c:v>
                </c:pt>
                <c:pt idx="448">
                  <c:v>9.691124344856053E-2</c:v>
                </c:pt>
                <c:pt idx="449">
                  <c:v>9.6057514738957003E-2</c:v>
                </c:pt>
                <c:pt idx="450">
                  <c:v>9.5211782796819106E-2</c:v>
                </c:pt>
                <c:pt idx="451">
                  <c:v>9.4373971203230753E-2</c:v>
                </c:pt>
                <c:pt idx="452">
                  <c:v>9.3544004220083979E-2</c:v>
                </c:pt>
                <c:pt idx="453">
                  <c:v>9.2721806786130734E-2</c:v>
                </c:pt>
                <c:pt idx="454">
                  <c:v>9.1907304512983637E-2</c:v>
                </c:pt>
                <c:pt idx="455">
                  <c:v>9.1100423681071185E-2</c:v>
                </c:pt>
                <c:pt idx="456">
                  <c:v>9.0301091235549608E-2</c:v>
                </c:pt>
                <c:pt idx="457">
                  <c:v>8.9509234782172709E-2</c:v>
                </c:pt>
                <c:pt idx="458">
                  <c:v>8.8724782583125758E-2</c:v>
                </c:pt>
                <c:pt idx="459">
                  <c:v>8.7947663552822131E-2</c:v>
                </c:pt>
                <c:pt idx="460">
                  <c:v>8.7177807253669304E-2</c:v>
                </c:pt>
                <c:pt idx="461">
                  <c:v>8.6415143891802784E-2</c:v>
                </c:pt>
                <c:pt idx="462">
                  <c:v>8.5659604312793736E-2</c:v>
                </c:pt>
                <c:pt idx="463">
                  <c:v>8.4911119997330614E-2</c:v>
                </c:pt>
                <c:pt idx="464">
                  <c:v>8.4169623056877391E-2</c:v>
                </c:pt>
                <c:pt idx="465">
                  <c:v>8.3435046229311291E-2</c:v>
                </c:pt>
                <c:pt idx="466">
                  <c:v>8.27073228745413E-2</c:v>
                </c:pt>
                <c:pt idx="467">
                  <c:v>8.1986386970109626E-2</c:v>
                </c:pt>
                <c:pt idx="468">
                  <c:v>8.1272173106778797E-2</c:v>
                </c:pt>
                <c:pt idx="469">
                  <c:v>8.0564616484104901E-2</c:v>
                </c:pt>
                <c:pt idx="470">
                  <c:v>7.9863652906000254E-2</c:v>
                </c:pt>
                <c:pt idx="471">
                  <c:v>7.9169218776285882E-2</c:v>
                </c:pt>
                <c:pt idx="472">
                  <c:v>7.8481251094237092E-2</c:v>
                </c:pt>
                <c:pt idx="473">
                  <c:v>7.7799687450121544E-2</c:v>
                </c:pt>
                <c:pt idx="474">
                  <c:v>7.7124466020734195E-2</c:v>
                </c:pt>
                <c:pt idx="475">
                  <c:v>7.6455525564927504E-2</c:v>
                </c:pt>
                <c:pt idx="476">
                  <c:v>7.5792805419141199E-2</c:v>
                </c:pt>
                <c:pt idx="477">
                  <c:v>7.513624549293095E-2</c:v>
                </c:pt>
                <c:pt idx="478">
                  <c:v>7.4485786264498768E-2</c:v>
                </c:pt>
                <c:pt idx="479">
                  <c:v>7.3841368776225089E-2</c:v>
                </c:pt>
                <c:pt idx="480">
                  <c:v>7.3202934630204441E-2</c:v>
                </c:pt>
                <c:pt idx="481">
                  <c:v>7.2570425983786407E-2</c:v>
                </c:pt>
                <c:pt idx="482">
                  <c:v>7.1943785545122083E-2</c:v>
                </c:pt>
                <c:pt idx="483">
                  <c:v>7.1322956568717566E-2</c:v>
                </c:pt>
                <c:pt idx="484">
                  <c:v>7.070788285099569E-2</c:v>
                </c:pt>
                <c:pt idx="485">
                  <c:v>7.0098508725866635E-2</c:v>
                </c:pt>
                <c:pt idx="486">
                  <c:v>6.9494779060308556E-2</c:v>
                </c:pt>
                <c:pt idx="487">
                  <c:v>6.8896639249959438E-2</c:v>
                </c:pt>
                <c:pt idx="488">
                  <c:v>6.8304035214720824E-2</c:v>
                </c:pt>
                <c:pt idx="489">
                  <c:v>6.7716913394373676E-2</c:v>
                </c:pt>
                <c:pt idx="490">
                  <c:v>6.7135220744208982E-2</c:v>
                </c:pt>
                <c:pt idx="491">
                  <c:v>6.6558904730671345E-2</c:v>
                </c:pt>
                <c:pt idx="492">
                  <c:v>6.5987913327018657E-2</c:v>
                </c:pt>
                <c:pt idx="493">
                  <c:v>6.5422195008997319E-2</c:v>
                </c:pt>
                <c:pt idx="494">
                  <c:v>6.4861698750533728E-2</c:v>
                </c:pt>
                <c:pt idx="495">
                  <c:v>6.4306374019443086E-2</c:v>
                </c:pt>
                <c:pt idx="496">
                  <c:v>6.3756170773156359E-2</c:v>
                </c:pt>
                <c:pt idx="497">
                  <c:v>6.321103945446499E-2</c:v>
                </c:pt>
                <c:pt idx="498">
                  <c:v>6.2670930987284948E-2</c:v>
                </c:pt>
                <c:pt idx="499">
                  <c:v>6.2135796772440265E-2</c:v>
                </c:pt>
                <c:pt idx="500">
                  <c:v>6.1605588683466349E-2</c:v>
                </c:pt>
                <c:pt idx="501">
                  <c:v>6.1080259062434257E-2</c:v>
                </c:pt>
                <c:pt idx="502">
                  <c:v>6.055976071579576E-2</c:v>
                </c:pt>
                <c:pt idx="503">
                  <c:v>6.0044046910249067E-2</c:v>
                </c:pt>
                <c:pt idx="504">
                  <c:v>5.9533071368627906E-2</c:v>
                </c:pt>
                <c:pt idx="505">
                  <c:v>5.9026788265811411E-2</c:v>
                </c:pt>
                <c:pt idx="506">
                  <c:v>5.8525152224657422E-2</c:v>
                </c:pt>
                <c:pt idx="507">
                  <c:v>5.8028118311958539E-2</c:v>
                </c:pt>
                <c:pt idx="508">
                  <c:v>5.7535642034421311E-2</c:v>
                </c:pt>
                <c:pt idx="509">
                  <c:v>5.7047679334669289E-2</c:v>
                </c:pt>
                <c:pt idx="510">
                  <c:v>5.6564186587269756E-2</c:v>
                </c:pt>
                <c:pt idx="511">
                  <c:v>5.6085120594784849E-2</c:v>
                </c:pt>
                <c:pt idx="512">
                  <c:v>5.5610438583846962E-2</c:v>
                </c:pt>
                <c:pt idx="513">
                  <c:v>5.5140098201258952E-2</c:v>
                </c:pt>
                <c:pt idx="514">
                  <c:v>5.4674057510118966E-2</c:v>
                </c:pt>
                <c:pt idx="515">
                  <c:v>5.4212274985970879E-2</c:v>
                </c:pt>
                <c:pt idx="516">
                  <c:v>5.3754709512979552E-2</c:v>
                </c:pt>
                <c:pt idx="517">
                  <c:v>5.3301320380132057E-2</c:v>
                </c:pt>
                <c:pt idx="518">
                  <c:v>5.2852067277463888E-2</c:v>
                </c:pt>
                <c:pt idx="519">
                  <c:v>5.2406910292311669E-2</c:v>
                </c:pt>
                <c:pt idx="520">
                  <c:v>5.1965809905591485E-2</c:v>
                </c:pt>
                <c:pt idx="521">
                  <c:v>5.1528726988103346E-2</c:v>
                </c:pt>
                <c:pt idx="522">
                  <c:v>5.1095622796861535E-2</c:v>
                </c:pt>
                <c:pt idx="523">
                  <c:v>5.0666458971451632E-2</c:v>
                </c:pt>
                <c:pt idx="524">
                  <c:v>5.0241197530413929E-2</c:v>
                </c:pt>
                <c:pt idx="525">
                  <c:v>4.9819800867652975E-2</c:v>
                </c:pt>
                <c:pt idx="526">
                  <c:v>4.9402231748873669E-2</c:v>
                </c:pt>
                <c:pt idx="527">
                  <c:v>4.8988453308044001E-2</c:v>
                </c:pt>
                <c:pt idx="528">
                  <c:v>4.8578429043884784E-2</c:v>
                </c:pt>
                <c:pt idx="529">
                  <c:v>4.8172122816385263E-2</c:v>
                </c:pt>
                <c:pt idx="530">
                  <c:v>4.7769498843345977E-2</c:v>
                </c:pt>
                <c:pt idx="531">
                  <c:v>4.7370521696948067E-2</c:v>
                </c:pt>
                <c:pt idx="532">
                  <c:v>4.6975156300349284E-2</c:v>
                </c:pt>
                <c:pt idx="533">
                  <c:v>4.6583367924307006E-2</c:v>
                </c:pt>
                <c:pt idx="534">
                  <c:v>4.6195122183827424E-2</c:v>
                </c:pt>
                <c:pt idx="535">
                  <c:v>4.5810385034841791E-2</c:v>
                </c:pt>
                <c:pt idx="536">
                  <c:v>4.5429122770909172E-2</c:v>
                </c:pt>
                <c:pt idx="537">
                  <c:v>4.5051302019945838E-2</c:v>
                </c:pt>
                <c:pt idx="538">
                  <c:v>4.4676889740981322E-2</c:v>
                </c:pt>
                <c:pt idx="539">
                  <c:v>4.430585322094082E-2</c:v>
                </c:pt>
                <c:pt idx="540">
                  <c:v>4.3938160071454353E-2</c:v>
                </c:pt>
                <c:pt idx="541">
                  <c:v>4.3573778225692146E-2</c:v>
                </c:pt>
                <c:pt idx="542">
                  <c:v>4.3212675935226409E-2</c:v>
                </c:pt>
                <c:pt idx="543">
                  <c:v>4.2854821766919633E-2</c:v>
                </c:pt>
                <c:pt idx="544">
                  <c:v>4.2500184599838786E-2</c:v>
                </c:pt>
                <c:pt idx="545">
                  <c:v>4.2148733622195893E-2</c:v>
                </c:pt>
                <c:pt idx="546">
                  <c:v>4.1800438328314864E-2</c:v>
                </c:pt>
                <c:pt idx="547">
                  <c:v>4.1455268515623582E-2</c:v>
                </c:pt>
                <c:pt idx="548">
                  <c:v>4.1113194281672913E-2</c:v>
                </c:pt>
                <c:pt idx="549">
                  <c:v>4.0774186021180804E-2</c:v>
                </c:pt>
                <c:pt idx="550">
                  <c:v>4.0438214423102123E-2</c:v>
                </c:pt>
                <c:pt idx="551">
                  <c:v>4.0105250467724361E-2</c:v>
                </c:pt>
                <c:pt idx="552">
                  <c:v>3.9775265423788779E-2</c:v>
                </c:pt>
                <c:pt idx="553">
                  <c:v>3.9448230845636714E-2</c:v>
                </c:pt>
                <c:pt idx="554">
                  <c:v>3.9124118570381367E-2</c:v>
                </c:pt>
                <c:pt idx="555">
                  <c:v>3.8802900715104574E-2</c:v>
                </c:pt>
                <c:pt idx="556">
                  <c:v>3.848454967407873E-2</c:v>
                </c:pt>
                <c:pt idx="557">
                  <c:v>3.8169038116013639E-2</c:v>
                </c:pt>
                <c:pt idx="558">
                  <c:v>3.7856338981327856E-2</c:v>
                </c:pt>
                <c:pt idx="559">
                  <c:v>3.754642547944493E-2</c:v>
                </c:pt>
                <c:pt idx="560">
                  <c:v>3.7239271086114273E-2</c:v>
                </c:pt>
                <c:pt idx="561">
                  <c:v>3.6934849540755876E-2</c:v>
                </c:pt>
                <c:pt idx="562">
                  <c:v>3.6633134843830011E-2</c:v>
                </c:pt>
                <c:pt idx="563">
                  <c:v>3.6334101254230346E-2</c:v>
                </c:pt>
                <c:pt idx="564">
                  <c:v>3.6037723286701268E-2</c:v>
                </c:pt>
                <c:pt idx="565">
                  <c:v>3.5743975709279334E-2</c:v>
                </c:pt>
                <c:pt idx="566">
                  <c:v>3.5452833540757955E-2</c:v>
                </c:pt>
                <c:pt idx="567">
                  <c:v>3.516427204817555E-2</c:v>
                </c:pt>
                <c:pt idx="568">
                  <c:v>3.4878266744327806E-2</c:v>
                </c:pt>
                <c:pt idx="569">
                  <c:v>3.4594793385302136E-2</c:v>
                </c:pt>
                <c:pt idx="570">
                  <c:v>3.4313827968036156E-2</c:v>
                </c:pt>
                <c:pt idx="571">
                  <c:v>3.4035346727898298E-2</c:v>
                </c:pt>
                <c:pt idx="572">
                  <c:v>3.3759326136291949E-2</c:v>
                </c:pt>
                <c:pt idx="573">
                  <c:v>3.34857428982814E-2</c:v>
                </c:pt>
                <c:pt idx="574">
                  <c:v>3.321457395024114E-2</c:v>
                </c:pt>
                <c:pt idx="575">
                  <c:v>3.2945796457526821E-2</c:v>
                </c:pt>
                <c:pt idx="576">
                  <c:v>3.2679387812168448E-2</c:v>
                </c:pt>
                <c:pt idx="577">
                  <c:v>3.2415325630585815E-2</c:v>
                </c:pt>
                <c:pt idx="578">
                  <c:v>3.2153587751325798E-2</c:v>
                </c:pt>
                <c:pt idx="579">
                  <c:v>3.1894152232820876E-2</c:v>
                </c:pt>
                <c:pt idx="580">
                  <c:v>3.1636997351169746E-2</c:v>
                </c:pt>
                <c:pt idx="581">
                  <c:v>3.1382101597938979E-2</c:v>
                </c:pt>
                <c:pt idx="582">
                  <c:v>3.1129443677985851E-2</c:v>
                </c:pt>
                <c:pt idx="583">
                  <c:v>3.0879002507302425E-2</c:v>
                </c:pt>
                <c:pt idx="584">
                  <c:v>3.0630757210880356E-2</c:v>
                </c:pt>
                <c:pt idx="585">
                  <c:v>3.0384687120596353E-2</c:v>
                </c:pt>
                <c:pt idx="586">
                  <c:v>3.0140771773118632E-2</c:v>
                </c:pt>
                <c:pt idx="587">
                  <c:v>2.9898990907833007E-2</c:v>
                </c:pt>
                <c:pt idx="588">
                  <c:v>2.96593244647901E-2</c:v>
                </c:pt>
                <c:pt idx="589">
                  <c:v>2.9421752582671948E-2</c:v>
                </c:pt>
                <c:pt idx="590">
                  <c:v>2.9186255596778694E-2</c:v>
                </c:pt>
                <c:pt idx="591">
                  <c:v>2.8952814037035424E-2</c:v>
                </c:pt>
                <c:pt idx="592">
                  <c:v>2.8721408626018161E-2</c:v>
                </c:pt>
                <c:pt idx="593">
                  <c:v>2.8492020276999232E-2</c:v>
                </c:pt>
                <c:pt idx="594">
                  <c:v>2.8264630092012407E-2</c:v>
                </c:pt>
                <c:pt idx="595">
                  <c:v>2.8039219359936807E-2</c:v>
                </c:pt>
                <c:pt idx="596">
                  <c:v>2.7815769554599683E-2</c:v>
                </c:pt>
                <c:pt idx="597">
                  <c:v>2.7594262332898297E-2</c:v>
                </c:pt>
                <c:pt idx="598">
                  <c:v>2.7374679532940184E-2</c:v>
                </c:pt>
                <c:pt idx="599">
                  <c:v>2.7157003172202078E-2</c:v>
                </c:pt>
                <c:pt idx="600">
                  <c:v>2.6941215445707094E-2</c:v>
                </c:pt>
                <c:pt idx="601">
                  <c:v>2.672729872422E-2</c:v>
                </c:pt>
                <c:pt idx="602">
                  <c:v>2.6515235552460572E-2</c:v>
                </c:pt>
                <c:pt idx="603">
                  <c:v>2.6305008647334881E-2</c:v>
                </c:pt>
                <c:pt idx="604">
                  <c:v>2.6096600896184232E-2</c:v>
                </c:pt>
                <c:pt idx="605">
                  <c:v>2.5889995355051376E-2</c:v>
                </c:pt>
                <c:pt idx="606">
                  <c:v>2.5685175246964686E-2</c:v>
                </c:pt>
                <c:pt idx="607">
                  <c:v>2.5482123960238998E-2</c:v>
                </c:pt>
                <c:pt idx="608">
                  <c:v>2.5280825046793808E-2</c:v>
                </c:pt>
                <c:pt idx="609">
                  <c:v>2.5081262220488426E-2</c:v>
                </c:pt>
                <c:pt idx="610">
                  <c:v>2.4883419355473828E-2</c:v>
                </c:pt>
                <c:pt idx="611">
                  <c:v>2.4687280484561126E-2</c:v>
                </c:pt>
                <c:pt idx="612">
                  <c:v>2.4492829797606568E-2</c:v>
                </c:pt>
                <c:pt idx="613">
                  <c:v>2.4300051639912758E-2</c:v>
                </c:pt>
                <c:pt idx="614">
                  <c:v>2.4108930510646207E-2</c:v>
                </c:pt>
                <c:pt idx="615">
                  <c:v>2.3919451061270879E-2</c:v>
                </c:pt>
                <c:pt idx="616">
                  <c:v>2.3731598093997466E-2</c:v>
                </c:pt>
                <c:pt idx="617">
                  <c:v>2.3545356560248577E-2</c:v>
                </c:pt>
                <c:pt idx="618">
                  <c:v>2.3360711559139428E-2</c:v>
                </c:pt>
                <c:pt idx="619">
                  <c:v>2.3177648335974077E-2</c:v>
                </c:pt>
                <c:pt idx="620">
                  <c:v>2.2996152280756823E-2</c:v>
                </c:pt>
                <c:pt idx="621">
                  <c:v>2.2816208926718783E-2</c:v>
                </c:pt>
                <c:pt idx="622">
                  <c:v>2.2637803948859635E-2</c:v>
                </c:pt>
                <c:pt idx="623">
                  <c:v>2.2460923162504087E-2</c:v>
                </c:pt>
                <c:pt idx="624">
                  <c:v>2.2285552521873163E-2</c:v>
                </c:pt>
                <c:pt idx="625">
                  <c:v>2.2111678118669965E-2</c:v>
                </c:pt>
                <c:pt idx="626">
                  <c:v>2.193928618068005E-2</c:v>
                </c:pt>
                <c:pt idx="627">
                  <c:v>2.1768363070386085E-2</c:v>
                </c:pt>
                <c:pt idx="628">
                  <c:v>2.1598895283596597E-2</c:v>
                </c:pt>
                <c:pt idx="629">
                  <c:v>2.1430869448088787E-2</c:v>
                </c:pt>
                <c:pt idx="630">
                  <c:v>2.126427232226542E-2</c:v>
                </c:pt>
                <c:pt idx="631">
                  <c:v>2.1099090793825284E-2</c:v>
                </c:pt>
                <c:pt idx="632">
                  <c:v>2.0935311878447445E-2</c:v>
                </c:pt>
                <c:pt idx="633">
                  <c:v>2.0772922718488861E-2</c:v>
                </c:pt>
                <c:pt idx="634">
                  <c:v>2.0611910581695633E-2</c:v>
                </c:pt>
                <c:pt idx="635">
                  <c:v>2.0452262859927118E-2</c:v>
                </c:pt>
                <c:pt idx="636">
                  <c:v>2.0293967067893666E-2</c:v>
                </c:pt>
                <c:pt idx="637">
                  <c:v>2.0137010841906819E-2</c:v>
                </c:pt>
                <c:pt idx="638">
                  <c:v>1.9981381938642892E-2</c:v>
                </c:pt>
                <c:pt idx="639">
                  <c:v>1.9827068233918849E-2</c:v>
                </c:pt>
                <c:pt idx="640">
                  <c:v>1.9674057721481092E-2</c:v>
                </c:pt>
                <c:pt idx="641">
                  <c:v>1.9522338511806674E-2</c:v>
                </c:pt>
                <c:pt idx="642">
                  <c:v>1.9371898830916761E-2</c:v>
                </c:pt>
                <c:pt idx="643">
                  <c:v>1.9222727019202464E-2</c:v>
                </c:pt>
                <c:pt idx="644">
                  <c:v>1.9074811530262907E-2</c:v>
                </c:pt>
                <c:pt idx="645">
                  <c:v>1.8928140929754873E-2</c:v>
                </c:pt>
                <c:pt idx="646">
                  <c:v>1.8782703894254953E-2</c:v>
                </c:pt>
                <c:pt idx="647">
                  <c:v>1.8638489210132898E-2</c:v>
                </c:pt>
                <c:pt idx="648">
                  <c:v>1.8495485772436961E-2</c:v>
                </c:pt>
                <c:pt idx="649">
                  <c:v>1.8353682583790654E-2</c:v>
                </c:pt>
                <c:pt idx="650">
                  <c:v>1.8213068753300986E-2</c:v>
                </c:pt>
                <c:pt idx="651">
                  <c:v>1.807363349547781E-2</c:v>
                </c:pt>
                <c:pt idx="652">
                  <c:v>1.7935366129164805E-2</c:v>
                </c:pt>
                <c:pt idx="653">
                  <c:v>1.7798256076480865E-2</c:v>
                </c:pt>
                <c:pt idx="654">
                  <c:v>1.7662292861773159E-2</c:v>
                </c:pt>
                <c:pt idx="655">
                  <c:v>1.7527466110580585E-2</c:v>
                </c:pt>
                <c:pt idx="656">
                  <c:v>1.7393765548608057E-2</c:v>
                </c:pt>
                <c:pt idx="657">
                  <c:v>1.7261181000711601E-2</c:v>
                </c:pt>
                <c:pt idx="658">
                  <c:v>1.7129702389893767E-2</c:v>
                </c:pt>
                <c:pt idx="659">
                  <c:v>1.6999319736309686E-2</c:v>
                </c:pt>
                <c:pt idx="660">
                  <c:v>1.6870023156283068E-2</c:v>
                </c:pt>
                <c:pt idx="661">
                  <c:v>1.674180286133296E-2</c:v>
                </c:pt>
                <c:pt idx="662">
                  <c:v>1.6614649157210098E-2</c:v>
                </c:pt>
                <c:pt idx="663">
                  <c:v>1.648855244294355E-2</c:v>
                </c:pt>
                <c:pt idx="664">
                  <c:v>1.636350320989724E-2</c:v>
                </c:pt>
                <c:pt idx="665">
                  <c:v>1.623949204083611E-2</c:v>
                </c:pt>
                <c:pt idx="666">
                  <c:v>1.6116509609002256E-2</c:v>
                </c:pt>
                <c:pt idx="667">
                  <c:v>1.5994546677200319E-2</c:v>
                </c:pt>
                <c:pt idx="668">
                  <c:v>1.5873594096892707E-2</c:v>
                </c:pt>
                <c:pt idx="669">
                  <c:v>1.5753642807304149E-2</c:v>
                </c:pt>
                <c:pt idx="670">
                  <c:v>1.5634683834535177E-2</c:v>
                </c:pt>
                <c:pt idx="671">
                  <c:v>1.5516708290685535E-2</c:v>
                </c:pt>
                <c:pt idx="672">
                  <c:v>1.5399707372986063E-2</c:v>
                </c:pt>
                <c:pt idx="673">
                  <c:v>1.528367236293989E-2</c:v>
                </c:pt>
                <c:pt idx="674">
                  <c:v>1.5168594625472646E-2</c:v>
                </c:pt>
                <c:pt idx="675">
                  <c:v>1.5054465608091172E-2</c:v>
                </c:pt>
                <c:pt idx="676">
                  <c:v>1.4941276840051417E-2</c:v>
                </c:pt>
                <c:pt idx="677">
                  <c:v>1.4829019931534576E-2</c:v>
                </c:pt>
                <c:pt idx="678">
                  <c:v>1.471768657283217E-2</c:v>
                </c:pt>
                <c:pt idx="679">
                  <c:v>1.4607268533539235E-2</c:v>
                </c:pt>
                <c:pt idx="680">
                  <c:v>1.4497757661756304E-2</c:v>
                </c:pt>
                <c:pt idx="681">
                  <c:v>1.4389145883299283E-2</c:v>
                </c:pt>
                <c:pt idx="682">
                  <c:v>1.4281425200917854E-2</c:v>
                </c:pt>
                <c:pt idx="683">
                  <c:v>1.4174587693521833E-2</c:v>
                </c:pt>
                <c:pt idx="684">
                  <c:v>1.4068625515415741E-2</c:v>
                </c:pt>
                <c:pt idx="685">
                  <c:v>1.3963530895541108E-2</c:v>
                </c:pt>
                <c:pt idx="686">
                  <c:v>1.3859296136726863E-2</c:v>
                </c:pt>
                <c:pt idx="687">
                  <c:v>1.3755913614947411E-2</c:v>
                </c:pt>
                <c:pt idx="688">
                  <c:v>1.3653375778588479E-2</c:v>
                </c:pt>
                <c:pt idx="689">
                  <c:v>1.3551675147720635E-2</c:v>
                </c:pt>
                <c:pt idx="690">
                  <c:v>1.3450804313380209E-2</c:v>
                </c:pt>
                <c:pt idx="691">
                  <c:v>1.3350755936857809E-2</c:v>
                </c:pt>
                <c:pt idx="692">
                  <c:v>1.3251522748994268E-2</c:v>
                </c:pt>
                <c:pt idx="693">
                  <c:v>1.3153097549483905E-2</c:v>
                </c:pt>
                <c:pt idx="694">
                  <c:v>1.3055473206184798E-2</c:v>
                </c:pt>
                <c:pt idx="695">
                  <c:v>1.295864265443665E-2</c:v>
                </c:pt>
                <c:pt idx="696">
                  <c:v>1.2862598896385384E-2</c:v>
                </c:pt>
                <c:pt idx="697">
                  <c:v>1.2767335000314907E-2</c:v>
                </c:pt>
                <c:pt idx="698">
                  <c:v>1.2672844099985836E-2</c:v>
                </c:pt>
                <c:pt idx="699">
                  <c:v>1.2579119393981028E-2</c:v>
                </c:pt>
                <c:pt idx="700">
                  <c:v>1.2486154145057935E-2</c:v>
                </c:pt>
                <c:pt idx="701">
                  <c:v>1.2393941679507763E-2</c:v>
                </c:pt>
                <c:pt idx="702">
                  <c:v>1.2302475386521254E-2</c:v>
                </c:pt>
                <c:pt idx="703">
                  <c:v>1.2211748717560847E-2</c:v>
                </c:pt>
                <c:pt idx="704">
                  <c:v>1.2121755185739738E-2</c:v>
                </c:pt>
                <c:pt idx="705">
                  <c:v>1.2032488365207129E-2</c:v>
                </c:pt>
                <c:pt idx="706">
                  <c:v>1.1943941890539853E-2</c:v>
                </c:pt>
                <c:pt idx="707">
                  <c:v>1.1856109456140459E-2</c:v>
                </c:pt>
                <c:pt idx="708">
                  <c:v>1.1768984815641535E-2</c:v>
                </c:pt>
                <c:pt idx="709">
                  <c:v>1.1682561781315954E-2</c:v>
                </c:pt>
                <c:pt idx="710">
                  <c:v>1.1596834223493615E-2</c:v>
                </c:pt>
                <c:pt idx="711">
                  <c:v>1.1511796069984042E-2</c:v>
                </c:pt>
                <c:pt idx="712">
                  <c:v>1.142744130550483E-2</c:v>
                </c:pt>
                <c:pt idx="713">
                  <c:v>1.1343763971116335E-2</c:v>
                </c:pt>
                <c:pt idx="714">
                  <c:v>1.1260758163662008E-2</c:v>
                </c:pt>
                <c:pt idx="715">
                  <c:v>1.1178418035214611E-2</c:v>
                </c:pt>
                <c:pt idx="716">
                  <c:v>1.1096737792528094E-2</c:v>
                </c:pt>
                <c:pt idx="717">
                  <c:v>1.1015711696495269E-2</c:v>
                </c:pt>
                <c:pt idx="718">
                  <c:v>1.0935334061610994E-2</c:v>
                </c:pt>
                <c:pt idx="719">
                  <c:v>1.0855599255441002E-2</c:v>
                </c:pt>
                <c:pt idx="720">
                  <c:v>1.0776501698096179E-2</c:v>
                </c:pt>
                <c:pt idx="721">
                  <c:v>1.0698035861712252E-2</c:v>
                </c:pt>
                <c:pt idx="722">
                  <c:v>1.0620196269935045E-2</c:v>
                </c:pt>
                <c:pt idx="723">
                  <c:v>1.0542977497410748E-2</c:v>
                </c:pt>
                <c:pt idx="724">
                  <c:v>1.0466374169281775E-2</c:v>
                </c:pt>
                <c:pt idx="725">
                  <c:v>1.0390380960687647E-2</c:v>
                </c:pt>
                <c:pt idx="726">
                  <c:v>1.0314992596271116E-2</c:v>
                </c:pt>
                <c:pt idx="727">
                  <c:v>1.0240203849689324E-2</c:v>
                </c:pt>
                <c:pt idx="728">
                  <c:v>1.0166009543130086E-2</c:v>
                </c:pt>
                <c:pt idx="729">
                  <c:v>1.0092404546833141E-2</c:v>
                </c:pt>
                <c:pt idx="730">
                  <c:v>1.0019383778616404E-2</c:v>
                </c:pt>
                <c:pt idx="731">
                  <c:v>9.9469422034069704E-3</c:v>
                </c:pt>
                <c:pt idx="732">
                  <c:v>9.875074832777074E-3</c:v>
                </c:pt>
                <c:pt idx="733">
                  <c:v>9.8037767244848889E-3</c:v>
                </c:pt>
                <c:pt idx="734">
                  <c:v>9.7330429820198881E-3</c:v>
                </c:pt>
                <c:pt idx="735">
                  <c:v>9.662868754153054E-3</c:v>
                </c:pt>
                <c:pt idx="736">
                  <c:v>9.5932492344916812E-3</c:v>
                </c:pt>
                <c:pt idx="737">
                  <c:v>9.5241796610387192E-3</c:v>
                </c:pt>
                <c:pt idx="738">
                  <c:v>9.4556553157567457E-3</c:v>
                </c:pt>
                <c:pt idx="739">
                  <c:v>9.3876715241362901E-3</c:v>
                </c:pt>
                <c:pt idx="740">
                  <c:v>9.3202236547688597E-3</c:v>
                </c:pt>
                <c:pt idx="741">
                  <c:v>9.2533071189239962E-3</c:v>
                </c:pt>
                <c:pt idx="742">
                  <c:v>9.1869173701310761E-3</c:v>
                </c:pt>
                <c:pt idx="743">
                  <c:v>9.1210499037651122E-3</c:v>
                </c:pt>
                <c:pt idx="744">
                  <c:v>9.0557002566369858E-3</c:v>
                </c:pt>
                <c:pt idx="745">
                  <c:v>8.9908640065878166E-3</c:v>
                </c:pt>
                <c:pt idx="746">
                  <c:v>8.9265367720875542E-3</c:v>
                </c:pt>
                <c:pt idx="747">
                  <c:v>8.8627142118376037E-3</c:v>
                </c:pt>
                <c:pt idx="748">
                  <c:v>8.7993920243777026E-3</c:v>
                </c:pt>
                <c:pt idx="749">
                  <c:v>8.7365659476966364E-3</c:v>
                </c:pt>
                <c:pt idx="750">
                  <c:v>8.6742317588470938E-3</c:v>
                </c:pt>
                <c:pt idx="751">
                  <c:v>8.6123852735643987E-3</c:v>
                </c:pt>
                <c:pt idx="752">
                  <c:v>8.5510223458892445E-3</c:v>
                </c:pt>
                <c:pt idx="753">
                  <c:v>8.490138867794159E-3</c:v>
                </c:pt>
                <c:pt idx="754">
                  <c:v>8.4297307688138805E-3</c:v>
                </c:pt>
                <c:pt idx="755">
                  <c:v>8.3697940156796276E-3</c:v>
                </c:pt>
                <c:pt idx="756">
                  <c:v>8.3103246119568697E-3</c:v>
                </c:pt>
                <c:pt idx="757">
                  <c:v>8.2513185976870289E-3</c:v>
                </c:pt>
                <c:pt idx="758">
                  <c:v>8.1927720490327319E-3</c:v>
                </c:pt>
                <c:pt idx="759">
                  <c:v>8.1346810779267462E-3</c:v>
                </c:pt>
                <c:pt idx="760">
                  <c:v>8.0770418317244914E-3</c:v>
                </c:pt>
                <c:pt idx="761">
                  <c:v>8.0198504928600881E-3</c:v>
                </c:pt>
                <c:pt idx="762">
                  <c:v>7.9631032785059293E-3</c:v>
                </c:pt>
                <c:pt idx="763">
                  <c:v>7.9067964402357686E-3</c:v>
                </c:pt>
                <c:pt idx="764">
                  <c:v>7.8509262636912505E-3</c:v>
                </c:pt>
                <c:pt idx="765">
                  <c:v>7.7954890682517116E-3</c:v>
                </c:pt>
                <c:pt idx="766">
                  <c:v>7.7404812067075422E-3</c:v>
                </c:pt>
                <c:pt idx="767">
                  <c:v>7.6858990649368176E-3</c:v>
                </c:pt>
                <c:pt idx="768">
                  <c:v>7.6317390615851331E-3</c:v>
                </c:pt>
                <c:pt idx="769">
                  <c:v>7.5779976477488289E-3</c:v>
                </c:pt>
                <c:pt idx="770">
                  <c:v>7.5246713066613631E-3</c:v>
                </c:pt>
                <c:pt idx="771">
                  <c:v>7.4717565533829423E-3</c:v>
                </c:pt>
                <c:pt idx="772">
                  <c:v>7.4192499344932442E-3</c:v>
                </c:pt>
                <c:pt idx="773">
                  <c:v>7.3671480277873657E-3</c:v>
                </c:pt>
                <c:pt idx="774">
                  <c:v>7.3154474419747139E-3</c:v>
                </c:pt>
                <c:pt idx="775">
                  <c:v>7.2641448163811365E-3</c:v>
                </c:pt>
                <c:pt idx="776">
                  <c:v>7.2132368206539359E-3</c:v>
                </c:pt>
                <c:pt idx="777">
                  <c:v>7.1627201544699924E-3</c:v>
                </c:pt>
                <c:pt idx="778">
                  <c:v>7.1125915472467381E-3</c:v>
                </c:pt>
                <c:pt idx="779">
                  <c:v>7.0628477578561898E-3</c:v>
                </c:pt>
                <c:pt idx="780">
                  <c:v>7.0134855743417893E-3</c:v>
                </c:pt>
                <c:pt idx="781">
                  <c:v>6.9645018136381635E-3</c:v>
                </c:pt>
                <c:pt idx="782">
                  <c:v>6.9158933212937193E-3</c:v>
                </c:pt>
                <c:pt idx="783">
                  <c:v>6.8676569711960201E-3</c:v>
                </c:pt>
                <c:pt idx="784">
                  <c:v>6.8197896653000101E-3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41B-44ED-A69D-3DAD6A4B2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757304"/>
        <c:axId val="-2126393400"/>
      </c:lineChart>
      <c:catAx>
        <c:axId val="-212975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</a:t>
                </a:r>
              </a:p>
            </c:rich>
          </c:tx>
          <c:layout>
            <c:manualLayout>
              <c:xMode val="edge"/>
              <c:yMode val="edge"/>
              <c:x val="0.96881509042139002"/>
              <c:y val="0.92426741263753998"/>
            </c:manualLayout>
          </c:layout>
          <c:overlay val="0"/>
        </c:title>
        <c:numFmt formatCode="#,##0.00" sourceLinked="0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-2126393400"/>
        <c:crosses val="autoZero"/>
        <c:auto val="1"/>
        <c:lblAlgn val="ctr"/>
        <c:lblOffset val="100"/>
        <c:tickMarkSkip val="2"/>
        <c:noMultiLvlLbl val="0"/>
      </c:catAx>
      <c:valAx>
        <c:axId val="-2126393400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f(x)</a:t>
                </a:r>
              </a:p>
            </c:rich>
          </c:tx>
          <c:layout>
            <c:manualLayout>
              <c:xMode val="edge"/>
              <c:yMode val="edge"/>
              <c:x val="0"/>
              <c:y val="0.356154172327088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-21297573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22105067635776299"/>
          <c:y val="6.8369260030722398E-2"/>
          <c:w val="0.50644093117603095"/>
          <c:h val="5.8707243086118299E-2"/>
        </c:manualLayout>
      </c:layout>
      <c:overlay val="0"/>
    </c:legend>
    <c:plotVisOnly val="1"/>
    <c:dispBlanksAs val="gap"/>
    <c:showDLblsOverMax val="0"/>
  </c:chart>
  <c:spPr>
    <a:ln w="9525">
      <a:solidFill>
        <a:schemeClr val="tx1"/>
      </a:solidFill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05424093528802E-2"/>
          <c:y val="3.4109123456342101E-2"/>
          <c:w val="0.93172125024841901"/>
          <c:h val="0.84696106535070204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'VaRs setting'!$J$18</c:f>
              <c:strCache>
                <c:ptCount val="1"/>
                <c:pt idx="0">
                  <c:v>VaRa 95%</c:v>
                </c:pt>
              </c:strCache>
            </c:strRef>
          </c:tx>
          <c:spPr>
            <a:ln w="9525">
              <a:prstDash val="solid"/>
            </a:ln>
          </c:spPr>
          <c:invertIfNegative val="0"/>
          <c:dPt>
            <c:idx val="85"/>
            <c:invertIfNegative val="0"/>
            <c:bubble3D val="0"/>
            <c:spPr>
              <a:noFill/>
              <a:ln w="9525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8-4F0B-B193-38DA6D445408}"/>
              </c:ext>
            </c:extLst>
          </c:dPt>
          <c:dPt>
            <c:idx val="202"/>
            <c:invertIfNegative val="0"/>
            <c:bubble3D val="0"/>
            <c:spPr>
              <a:ln w="9525" cmpd="dbl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8-4F0B-B193-38DA6D445408}"/>
              </c:ext>
            </c:extLst>
          </c:dPt>
          <c:dPt>
            <c:idx val="203"/>
            <c:invertIfNegative val="0"/>
            <c:bubble3D val="0"/>
            <c:spPr>
              <a:noFill/>
              <a:ln w="9525" cap="flat" cmpd="sng">
                <a:solidFill>
                  <a:srgbClr val="00B05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4488-4F0B-B193-38DA6D445408}"/>
              </c:ext>
            </c:extLst>
          </c:dPt>
          <c:dPt>
            <c:idx val="204"/>
            <c:invertIfNegative val="0"/>
            <c:bubble3D val="0"/>
            <c:spPr>
              <a:noFill/>
              <a:ln w="9525" cap="sq">
                <a:solidFill>
                  <a:srgbClr val="00B05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4488-4F0B-B193-38DA6D445408}"/>
              </c:ext>
            </c:extLst>
          </c:dPt>
          <c:dPt>
            <c:idx val="20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9525" cmpd="dbl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88-4F0B-B193-38DA6D445408}"/>
              </c:ext>
            </c:extLst>
          </c:dPt>
          <c:dPt>
            <c:idx val="20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9525" cmpd="dbl">
                <a:solidFill>
                  <a:schemeClr val="tx2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88-4F0B-B193-38DA6D445408}"/>
              </c:ext>
            </c:extLst>
          </c:dPt>
          <c:dPt>
            <c:idx val="271"/>
            <c:invertIfNegative val="0"/>
            <c:bubble3D val="0"/>
            <c:spPr>
              <a:noFill/>
              <a:ln w="19050" cmpd="sng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488-4F0B-B193-38DA6D445408}"/>
              </c:ext>
            </c:extLst>
          </c:dPt>
          <c:dPt>
            <c:idx val="290"/>
            <c:invertIfNegative val="0"/>
            <c:bubble3D val="0"/>
            <c:spPr>
              <a:ln w="19050" cmpd="sng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488-4F0B-B193-38DA6D445408}"/>
              </c:ext>
            </c:extLst>
          </c:dPt>
          <c:dPt>
            <c:idx val="293"/>
            <c:invertIfNegative val="0"/>
            <c:bubble3D val="0"/>
            <c:spPr>
              <a:noFill/>
              <a:ln w="9525"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4488-4F0B-B193-38DA6D445408}"/>
              </c:ext>
            </c:extLst>
          </c:dPt>
          <c:dPt>
            <c:idx val="482"/>
            <c:invertIfNegative val="0"/>
            <c:bubble3D val="0"/>
            <c:spPr>
              <a:ln w="19050" cmpd="sng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488-4F0B-B193-38DA6D445408}"/>
              </c:ext>
            </c:extLst>
          </c:dPt>
          <c:dPt>
            <c:idx val="483"/>
            <c:invertIfNegative val="0"/>
            <c:bubble3D val="0"/>
            <c:spPr>
              <a:noFill/>
              <a:ln w="9525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488-4F0B-B193-38DA6D445408}"/>
              </c:ext>
            </c:extLst>
          </c:dPt>
          <c:dPt>
            <c:idx val="487"/>
            <c:invertIfNegative val="0"/>
            <c:bubble3D val="0"/>
            <c:spPr>
              <a:noFill/>
              <a:ln w="19050" cmpd="sng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488-4F0B-B193-38DA6D445408}"/>
              </c:ext>
            </c:extLst>
          </c:dPt>
          <c:val>
            <c:numRef>
              <c:f>'VaRs setting'!$J$19:$J$803</c:f>
              <c:numCache>
                <c:formatCode>General</c:formatCode>
                <c:ptCount val="7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0.44326673784620774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0.4738817384088842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0.5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0.5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88-4F0B-B193-38DA6D445408}"/>
            </c:ext>
          </c:extLst>
        </c:ser>
        <c:ser>
          <c:idx val="3"/>
          <c:order val="3"/>
          <c:tx>
            <c:strRef>
              <c:f>'VaRs setting'!$K$18</c:f>
              <c:strCache>
                <c:ptCount val="1"/>
                <c:pt idx="0">
                  <c:v>VaRa 99%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</a:ln>
          </c:spPr>
          <c:invertIfNegative val="0"/>
          <c:dPt>
            <c:idx val="226"/>
            <c:invertIfNegative val="0"/>
            <c:bubble3D val="0"/>
            <c:spPr>
              <a:solidFill>
                <a:srgbClr val="FF0000"/>
              </a:solidFill>
              <a:ln w="15875" cmpd="sng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4488-4F0B-B193-38DA6D445408}"/>
              </c:ext>
            </c:extLst>
          </c:dPt>
          <c:dPt>
            <c:idx val="227"/>
            <c:invertIfNegative val="0"/>
            <c:bubble3D val="0"/>
            <c:spPr>
              <a:noFill/>
              <a:ln w="15875" cap="flat" cmpd="sng">
                <a:solidFill>
                  <a:srgbClr val="00B05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C-4488-4F0B-B193-38DA6D445408}"/>
              </c:ext>
            </c:extLst>
          </c:dPt>
          <c:dPt>
            <c:idx val="228"/>
            <c:invertIfNegative val="0"/>
            <c:bubble3D val="0"/>
            <c:spPr>
              <a:noFill/>
              <a:ln w="19050" cmpd="sng">
                <a:solidFill>
                  <a:srgbClr val="00B05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E-4488-4F0B-B193-38DA6D445408}"/>
              </c:ext>
            </c:extLst>
          </c:dPt>
          <c:dPt>
            <c:idx val="229"/>
            <c:invertIfNegative val="0"/>
            <c:bubble3D val="0"/>
            <c:spPr>
              <a:solidFill>
                <a:srgbClr val="00B050"/>
              </a:solidFill>
              <a:ln w="12700" cmpd="dbl"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0-4488-4F0B-B193-38DA6D445408}"/>
              </c:ext>
            </c:extLst>
          </c:dPt>
          <c:dPt>
            <c:idx val="231"/>
            <c:invertIfNegative val="0"/>
            <c:bubble3D val="0"/>
            <c:spPr>
              <a:solidFill>
                <a:srgbClr val="00B050"/>
              </a:solidFill>
              <a:ln w="12700" cmpd="dbl"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2-4488-4F0B-B193-38DA6D445408}"/>
              </c:ext>
            </c:extLst>
          </c:dPt>
          <c:dPt>
            <c:idx val="570"/>
            <c:invertIfNegative val="0"/>
            <c:bubble3D val="0"/>
            <c:spPr>
              <a:noFill/>
              <a:ln w="1905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4488-4F0B-B193-38DA6D445408}"/>
              </c:ext>
            </c:extLst>
          </c:dPt>
          <c:dPt>
            <c:idx val="574"/>
            <c:invertIfNegative val="0"/>
            <c:bubble3D val="0"/>
            <c:spPr>
              <a:noFill/>
              <a:ln w="19050" cmpd="sng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4488-4F0B-B193-38DA6D445408}"/>
              </c:ext>
            </c:extLst>
          </c:dPt>
          <c:val>
            <c:numRef>
              <c:f>'VaRs setting'!$K$19:$K$803</c:f>
              <c:numCache>
                <c:formatCode>General</c:formatCode>
                <c:ptCount val="7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4488-4F0B-B193-38DA6D445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3077112"/>
        <c:axId val="-2063071208"/>
      </c:barChart>
      <c:lineChart>
        <c:grouping val="standard"/>
        <c:varyColors val="0"/>
        <c:ser>
          <c:idx val="1"/>
          <c:order val="0"/>
          <c:tx>
            <c:strRef>
              <c:f>'VaRs setting'!$B$18</c:f>
              <c:strCache>
                <c:ptCount val="1"/>
                <c:pt idx="0">
                  <c:v>Normal density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'VaRs setting'!$A$19:$A$803</c:f>
              <c:numCache>
                <c:formatCode>General</c:formatCode>
                <c:ptCount val="785"/>
                <c:pt idx="0" formatCode="0.000">
                  <c:v>-0.6</c:v>
                </c:pt>
                <c:pt idx="1">
                  <c:v>-0.59299999999999997</c:v>
                </c:pt>
                <c:pt idx="2">
                  <c:v>-0.58599999999999997</c:v>
                </c:pt>
                <c:pt idx="3">
                  <c:v>-0.57899999999999996</c:v>
                </c:pt>
                <c:pt idx="4">
                  <c:v>-0.57199999999999995</c:v>
                </c:pt>
                <c:pt idx="5">
                  <c:v>-0.56499999999999995</c:v>
                </c:pt>
                <c:pt idx="6">
                  <c:v>-0.55799999999999994</c:v>
                </c:pt>
                <c:pt idx="7">
                  <c:v>-0.55099999999999993</c:v>
                </c:pt>
                <c:pt idx="8">
                  <c:v>-0.54399999999999993</c:v>
                </c:pt>
                <c:pt idx="9">
                  <c:v>-0.53699999999999992</c:v>
                </c:pt>
                <c:pt idx="10">
                  <c:v>-0.52999999999999992</c:v>
                </c:pt>
                <c:pt idx="11">
                  <c:v>-0.52299999999999991</c:v>
                </c:pt>
                <c:pt idx="12">
                  <c:v>-0.5159999999999999</c:v>
                </c:pt>
                <c:pt idx="13">
                  <c:v>-0.5089999999999999</c:v>
                </c:pt>
                <c:pt idx="14">
                  <c:v>-0.50199999999999989</c:v>
                </c:pt>
                <c:pt idx="15">
                  <c:v>-0.49499999999999988</c:v>
                </c:pt>
                <c:pt idx="16">
                  <c:v>-0.48799999999999988</c:v>
                </c:pt>
                <c:pt idx="17">
                  <c:v>-0.48099999999999987</c:v>
                </c:pt>
                <c:pt idx="18">
                  <c:v>-0.47399999999999987</c:v>
                </c:pt>
                <c:pt idx="19">
                  <c:v>-0.46699999999999986</c:v>
                </c:pt>
                <c:pt idx="20">
                  <c:v>-0.45999999999999985</c:v>
                </c:pt>
                <c:pt idx="21">
                  <c:v>-0.45299999999999985</c:v>
                </c:pt>
                <c:pt idx="22">
                  <c:v>-0.44599999999999984</c:v>
                </c:pt>
                <c:pt idx="23">
                  <c:v>-0.43899999999999983</c:v>
                </c:pt>
                <c:pt idx="24">
                  <c:v>-0.43199999999999983</c:v>
                </c:pt>
                <c:pt idx="25">
                  <c:v>-0.42499999999999982</c:v>
                </c:pt>
                <c:pt idx="26">
                  <c:v>-0.41799999999999982</c:v>
                </c:pt>
                <c:pt idx="27">
                  <c:v>-0.41099999999999981</c:v>
                </c:pt>
                <c:pt idx="28">
                  <c:v>-0.4039999999999998</c:v>
                </c:pt>
                <c:pt idx="29">
                  <c:v>-0.3969999999999998</c:v>
                </c:pt>
                <c:pt idx="30">
                  <c:v>-0.38999999999999979</c:v>
                </c:pt>
                <c:pt idx="31">
                  <c:v>-0.38299999999999979</c:v>
                </c:pt>
                <c:pt idx="32">
                  <c:v>-0.37599999999999978</c:v>
                </c:pt>
                <c:pt idx="33">
                  <c:v>-0.36899999999999977</c:v>
                </c:pt>
                <c:pt idx="34">
                  <c:v>-0.36199999999999977</c:v>
                </c:pt>
                <c:pt idx="35">
                  <c:v>-0.35499999999999976</c:v>
                </c:pt>
                <c:pt idx="36">
                  <c:v>-0.34799999999999975</c:v>
                </c:pt>
                <c:pt idx="37">
                  <c:v>-0.34099999999999975</c:v>
                </c:pt>
                <c:pt idx="38">
                  <c:v>-0.33399999999999974</c:v>
                </c:pt>
                <c:pt idx="39">
                  <c:v>-0.32699999999999974</c:v>
                </c:pt>
                <c:pt idx="40">
                  <c:v>-0.31999999999999973</c:v>
                </c:pt>
                <c:pt idx="41">
                  <c:v>-0.31299999999999972</c:v>
                </c:pt>
                <c:pt idx="42">
                  <c:v>-0.30599999999999972</c:v>
                </c:pt>
                <c:pt idx="43">
                  <c:v>-0.29899999999999971</c:v>
                </c:pt>
                <c:pt idx="44">
                  <c:v>-0.2919999999999997</c:v>
                </c:pt>
                <c:pt idx="45">
                  <c:v>-0.2849999999999997</c:v>
                </c:pt>
                <c:pt idx="46">
                  <c:v>-0.27799999999999969</c:v>
                </c:pt>
                <c:pt idx="47">
                  <c:v>-0.27099999999999969</c:v>
                </c:pt>
                <c:pt idx="48">
                  <c:v>-0.26399999999999968</c:v>
                </c:pt>
                <c:pt idx="49">
                  <c:v>-0.25699999999999967</c:v>
                </c:pt>
                <c:pt idx="50">
                  <c:v>-0.24999999999999967</c:v>
                </c:pt>
                <c:pt idx="51">
                  <c:v>-0.24299999999999966</c:v>
                </c:pt>
                <c:pt idx="52">
                  <c:v>-0.23599999999999965</c:v>
                </c:pt>
                <c:pt idx="53">
                  <c:v>-0.22899999999999965</c:v>
                </c:pt>
                <c:pt idx="54">
                  <c:v>-0.22199999999999964</c:v>
                </c:pt>
                <c:pt idx="55">
                  <c:v>-0.21499999999999964</c:v>
                </c:pt>
                <c:pt idx="56">
                  <c:v>-0.20799999999999963</c:v>
                </c:pt>
                <c:pt idx="57">
                  <c:v>-0.20099999999999962</c:v>
                </c:pt>
                <c:pt idx="58">
                  <c:v>-0.19399999999999962</c:v>
                </c:pt>
                <c:pt idx="59">
                  <c:v>-0.18699999999999961</c:v>
                </c:pt>
                <c:pt idx="60">
                  <c:v>-0.1799999999999996</c:v>
                </c:pt>
                <c:pt idx="61">
                  <c:v>-0.1729999999999996</c:v>
                </c:pt>
                <c:pt idx="62">
                  <c:v>-0.16599999999999959</c:v>
                </c:pt>
                <c:pt idx="63">
                  <c:v>-0.15899999999999959</c:v>
                </c:pt>
                <c:pt idx="64">
                  <c:v>-0.15199999999999958</c:v>
                </c:pt>
                <c:pt idx="65">
                  <c:v>-0.14499999999999957</c:v>
                </c:pt>
                <c:pt idx="66">
                  <c:v>-0.13799999999999957</c:v>
                </c:pt>
                <c:pt idx="67">
                  <c:v>-0.13099999999999956</c:v>
                </c:pt>
                <c:pt idx="68">
                  <c:v>-0.12399999999999956</c:v>
                </c:pt>
                <c:pt idx="69">
                  <c:v>-0.11699999999999955</c:v>
                </c:pt>
                <c:pt idx="70">
                  <c:v>-0.10999999999999954</c:v>
                </c:pt>
                <c:pt idx="71">
                  <c:v>-0.10299999999999954</c:v>
                </c:pt>
                <c:pt idx="72">
                  <c:v>-9.599999999999953E-2</c:v>
                </c:pt>
                <c:pt idx="73">
                  <c:v>-8.8999999999999524E-2</c:v>
                </c:pt>
                <c:pt idx="74">
                  <c:v>-8.1999999999999518E-2</c:v>
                </c:pt>
                <c:pt idx="75">
                  <c:v>-7.4999999999999512E-2</c:v>
                </c:pt>
                <c:pt idx="76">
                  <c:v>-6.7999999999999505E-2</c:v>
                </c:pt>
                <c:pt idx="77">
                  <c:v>-6.0999999999999506E-2</c:v>
                </c:pt>
                <c:pt idx="78">
                  <c:v>-5.3999999999999507E-2</c:v>
                </c:pt>
                <c:pt idx="79">
                  <c:v>-4.6999999999999507E-2</c:v>
                </c:pt>
                <c:pt idx="80">
                  <c:v>-3.9999999999999508E-2</c:v>
                </c:pt>
                <c:pt idx="81">
                  <c:v>-3.2999999999999509E-2</c:v>
                </c:pt>
                <c:pt idx="82">
                  <c:v>-2.599999999999951E-2</c:v>
                </c:pt>
                <c:pt idx="83">
                  <c:v>-1.899999999999951E-2</c:v>
                </c:pt>
                <c:pt idx="84">
                  <c:v>-1.1999999999999511E-2</c:v>
                </c:pt>
                <c:pt idx="85">
                  <c:v>-4.9999999999995109E-3</c:v>
                </c:pt>
                <c:pt idx="86">
                  <c:v>2.0000000000004892E-3</c:v>
                </c:pt>
                <c:pt idx="87">
                  <c:v>9.0000000000004902E-3</c:v>
                </c:pt>
                <c:pt idx="88">
                  <c:v>1.600000000000049E-2</c:v>
                </c:pt>
                <c:pt idx="89">
                  <c:v>2.3000000000000489E-2</c:v>
                </c:pt>
                <c:pt idx="90">
                  <c:v>3.0000000000000488E-2</c:v>
                </c:pt>
                <c:pt idx="91">
                  <c:v>3.7000000000000491E-2</c:v>
                </c:pt>
                <c:pt idx="92">
                  <c:v>4.400000000000049E-2</c:v>
                </c:pt>
                <c:pt idx="93">
                  <c:v>5.1000000000000489E-2</c:v>
                </c:pt>
                <c:pt idx="94">
                  <c:v>5.8000000000000489E-2</c:v>
                </c:pt>
                <c:pt idx="95">
                  <c:v>6.5000000000000488E-2</c:v>
                </c:pt>
                <c:pt idx="96">
                  <c:v>7.2000000000000494E-2</c:v>
                </c:pt>
                <c:pt idx="97">
                  <c:v>7.90000000000005E-2</c:v>
                </c:pt>
                <c:pt idx="98">
                  <c:v>8.6000000000000507E-2</c:v>
                </c:pt>
                <c:pt idx="99">
                  <c:v>9.3000000000000513E-2</c:v>
                </c:pt>
                <c:pt idx="100">
                  <c:v>0.10000000000000052</c:v>
                </c:pt>
                <c:pt idx="101">
                  <c:v>0.10700000000000053</c:v>
                </c:pt>
                <c:pt idx="102">
                  <c:v>0.11400000000000053</c:v>
                </c:pt>
                <c:pt idx="103">
                  <c:v>0.12100000000000054</c:v>
                </c:pt>
                <c:pt idx="104">
                  <c:v>0.12800000000000053</c:v>
                </c:pt>
                <c:pt idx="105">
                  <c:v>0.13500000000000054</c:v>
                </c:pt>
                <c:pt idx="106">
                  <c:v>0.14200000000000054</c:v>
                </c:pt>
                <c:pt idx="107">
                  <c:v>0.14900000000000055</c:v>
                </c:pt>
                <c:pt idx="108">
                  <c:v>0.15600000000000055</c:v>
                </c:pt>
                <c:pt idx="109">
                  <c:v>0.16300000000000056</c:v>
                </c:pt>
                <c:pt idx="110">
                  <c:v>0.17000000000000057</c:v>
                </c:pt>
                <c:pt idx="111">
                  <c:v>0.17700000000000057</c:v>
                </c:pt>
                <c:pt idx="112">
                  <c:v>0.18400000000000058</c:v>
                </c:pt>
                <c:pt idx="113">
                  <c:v>0.19100000000000059</c:v>
                </c:pt>
                <c:pt idx="114">
                  <c:v>0.19800000000000059</c:v>
                </c:pt>
                <c:pt idx="115">
                  <c:v>0.2050000000000006</c:v>
                </c:pt>
                <c:pt idx="116">
                  <c:v>0.2120000000000006</c:v>
                </c:pt>
                <c:pt idx="117">
                  <c:v>0.21900000000000061</c:v>
                </c:pt>
                <c:pt idx="118">
                  <c:v>0.22600000000000062</c:v>
                </c:pt>
                <c:pt idx="119">
                  <c:v>0.23300000000000062</c:v>
                </c:pt>
                <c:pt idx="120">
                  <c:v>0.24000000000000063</c:v>
                </c:pt>
                <c:pt idx="121">
                  <c:v>0.24700000000000064</c:v>
                </c:pt>
                <c:pt idx="122">
                  <c:v>0.25400000000000061</c:v>
                </c:pt>
                <c:pt idx="123">
                  <c:v>0.26100000000000062</c:v>
                </c:pt>
                <c:pt idx="124">
                  <c:v>0.26800000000000063</c:v>
                </c:pt>
                <c:pt idx="125">
                  <c:v>0.27500000000000063</c:v>
                </c:pt>
                <c:pt idx="126">
                  <c:v>0.28200000000000064</c:v>
                </c:pt>
                <c:pt idx="127">
                  <c:v>0.28900000000000065</c:v>
                </c:pt>
                <c:pt idx="128">
                  <c:v>0.29600000000000065</c:v>
                </c:pt>
                <c:pt idx="129">
                  <c:v>0.30300000000000066</c:v>
                </c:pt>
                <c:pt idx="130">
                  <c:v>0.31000000000000066</c:v>
                </c:pt>
                <c:pt idx="131">
                  <c:v>0.31700000000000067</c:v>
                </c:pt>
                <c:pt idx="132">
                  <c:v>0.32400000000000068</c:v>
                </c:pt>
                <c:pt idx="133">
                  <c:v>0.33100000000000068</c:v>
                </c:pt>
                <c:pt idx="134">
                  <c:v>0.33800000000000069</c:v>
                </c:pt>
                <c:pt idx="135">
                  <c:v>0.34500000000000069</c:v>
                </c:pt>
                <c:pt idx="136">
                  <c:v>0.3520000000000007</c:v>
                </c:pt>
                <c:pt idx="137">
                  <c:v>0.35900000000000071</c:v>
                </c:pt>
                <c:pt idx="138">
                  <c:v>0.36600000000000071</c:v>
                </c:pt>
                <c:pt idx="139">
                  <c:v>0.37300000000000072</c:v>
                </c:pt>
                <c:pt idx="140">
                  <c:v>0.38000000000000073</c:v>
                </c:pt>
                <c:pt idx="141">
                  <c:v>0.38700000000000073</c:v>
                </c:pt>
                <c:pt idx="142">
                  <c:v>0.39400000000000074</c:v>
                </c:pt>
                <c:pt idx="143">
                  <c:v>0.40100000000000074</c:v>
                </c:pt>
                <c:pt idx="144">
                  <c:v>0.40800000000000075</c:v>
                </c:pt>
                <c:pt idx="145">
                  <c:v>0.41500000000000076</c:v>
                </c:pt>
                <c:pt idx="146">
                  <c:v>0.42200000000000076</c:v>
                </c:pt>
                <c:pt idx="147">
                  <c:v>0.42900000000000077</c:v>
                </c:pt>
                <c:pt idx="148">
                  <c:v>0.43600000000000078</c:v>
                </c:pt>
                <c:pt idx="149">
                  <c:v>0.44300000000000078</c:v>
                </c:pt>
                <c:pt idx="150">
                  <c:v>0.45000000000000079</c:v>
                </c:pt>
                <c:pt idx="151">
                  <c:v>0.45700000000000079</c:v>
                </c:pt>
                <c:pt idx="152">
                  <c:v>0.4640000000000008</c:v>
                </c:pt>
                <c:pt idx="153">
                  <c:v>0.47100000000000081</c:v>
                </c:pt>
                <c:pt idx="154">
                  <c:v>0.47800000000000081</c:v>
                </c:pt>
                <c:pt idx="155">
                  <c:v>0.48500000000000082</c:v>
                </c:pt>
                <c:pt idx="156">
                  <c:v>0.49200000000000083</c:v>
                </c:pt>
                <c:pt idx="157">
                  <c:v>0.49900000000000083</c:v>
                </c:pt>
                <c:pt idx="158">
                  <c:v>0.50600000000000078</c:v>
                </c:pt>
                <c:pt idx="159">
                  <c:v>0.51300000000000079</c:v>
                </c:pt>
                <c:pt idx="160">
                  <c:v>0.52000000000000079</c:v>
                </c:pt>
                <c:pt idx="161">
                  <c:v>0.5270000000000008</c:v>
                </c:pt>
                <c:pt idx="162">
                  <c:v>0.53400000000000081</c:v>
                </c:pt>
                <c:pt idx="163">
                  <c:v>0.54100000000000081</c:v>
                </c:pt>
                <c:pt idx="164">
                  <c:v>0.54800000000000082</c:v>
                </c:pt>
                <c:pt idx="165">
                  <c:v>0.55500000000000083</c:v>
                </c:pt>
                <c:pt idx="166">
                  <c:v>0.56200000000000083</c:v>
                </c:pt>
                <c:pt idx="167">
                  <c:v>0.56900000000000084</c:v>
                </c:pt>
                <c:pt idx="168">
                  <c:v>0.57600000000000084</c:v>
                </c:pt>
                <c:pt idx="169">
                  <c:v>0.58300000000000085</c:v>
                </c:pt>
                <c:pt idx="170">
                  <c:v>0.59000000000000086</c:v>
                </c:pt>
                <c:pt idx="171">
                  <c:v>0.59700000000000086</c:v>
                </c:pt>
                <c:pt idx="172">
                  <c:v>0.60400000000000087</c:v>
                </c:pt>
                <c:pt idx="173">
                  <c:v>0.61100000000000088</c:v>
                </c:pt>
                <c:pt idx="174">
                  <c:v>0.61800000000000088</c:v>
                </c:pt>
                <c:pt idx="175">
                  <c:v>0.62500000000000089</c:v>
                </c:pt>
                <c:pt idx="176">
                  <c:v>0.63200000000000089</c:v>
                </c:pt>
                <c:pt idx="177">
                  <c:v>0.6390000000000009</c:v>
                </c:pt>
                <c:pt idx="178">
                  <c:v>0.64600000000000091</c:v>
                </c:pt>
                <c:pt idx="179">
                  <c:v>0.65300000000000091</c:v>
                </c:pt>
                <c:pt idx="180">
                  <c:v>0.66000000000000092</c:v>
                </c:pt>
                <c:pt idx="181">
                  <c:v>0.66700000000000093</c:v>
                </c:pt>
                <c:pt idx="182">
                  <c:v>0.67400000000000093</c:v>
                </c:pt>
                <c:pt idx="183">
                  <c:v>0.68100000000000094</c:v>
                </c:pt>
                <c:pt idx="184">
                  <c:v>0.68800000000000094</c:v>
                </c:pt>
                <c:pt idx="185">
                  <c:v>0.69500000000000095</c:v>
                </c:pt>
                <c:pt idx="186">
                  <c:v>0.70200000000000096</c:v>
                </c:pt>
                <c:pt idx="187">
                  <c:v>0.70900000000000096</c:v>
                </c:pt>
                <c:pt idx="188">
                  <c:v>0.71600000000000097</c:v>
                </c:pt>
                <c:pt idx="189">
                  <c:v>0.72300000000000098</c:v>
                </c:pt>
                <c:pt idx="190">
                  <c:v>0.73000000000000098</c:v>
                </c:pt>
                <c:pt idx="191">
                  <c:v>0.73700000000000099</c:v>
                </c:pt>
                <c:pt idx="192">
                  <c:v>0.74400000000000099</c:v>
                </c:pt>
                <c:pt idx="193">
                  <c:v>0.751000000000001</c:v>
                </c:pt>
                <c:pt idx="194">
                  <c:v>0.75800000000000101</c:v>
                </c:pt>
                <c:pt idx="195">
                  <c:v>0.76500000000000101</c:v>
                </c:pt>
                <c:pt idx="196">
                  <c:v>0.77200000000000102</c:v>
                </c:pt>
                <c:pt idx="197">
                  <c:v>0.77900000000000102</c:v>
                </c:pt>
                <c:pt idx="198">
                  <c:v>0.78600000000000103</c:v>
                </c:pt>
                <c:pt idx="199">
                  <c:v>0.79300000000000104</c:v>
                </c:pt>
                <c:pt idx="200">
                  <c:v>0.80000000000000104</c:v>
                </c:pt>
                <c:pt idx="201">
                  <c:v>0.80700000000000105</c:v>
                </c:pt>
                <c:pt idx="202">
                  <c:v>0.81400000000000106</c:v>
                </c:pt>
                <c:pt idx="203">
                  <c:v>0.82100000000000106</c:v>
                </c:pt>
                <c:pt idx="204">
                  <c:v>0.82800000000000107</c:v>
                </c:pt>
                <c:pt idx="205">
                  <c:v>0.83500000000000107</c:v>
                </c:pt>
                <c:pt idx="206">
                  <c:v>0.84200000000000108</c:v>
                </c:pt>
                <c:pt idx="207">
                  <c:v>0.84900000000000109</c:v>
                </c:pt>
                <c:pt idx="208">
                  <c:v>0.85600000000000109</c:v>
                </c:pt>
                <c:pt idx="209">
                  <c:v>0.8630000000000011</c:v>
                </c:pt>
                <c:pt idx="210">
                  <c:v>0.87000000000000111</c:v>
                </c:pt>
                <c:pt idx="211">
                  <c:v>0.87700000000000111</c:v>
                </c:pt>
                <c:pt idx="212">
                  <c:v>0.88400000000000112</c:v>
                </c:pt>
                <c:pt idx="213">
                  <c:v>0.89100000000000112</c:v>
                </c:pt>
                <c:pt idx="214">
                  <c:v>0.89800000000000113</c:v>
                </c:pt>
                <c:pt idx="215">
                  <c:v>0.90500000000000114</c:v>
                </c:pt>
                <c:pt idx="216">
                  <c:v>0.91200000000000114</c:v>
                </c:pt>
                <c:pt idx="217">
                  <c:v>0.91900000000000115</c:v>
                </c:pt>
                <c:pt idx="218">
                  <c:v>0.92600000000000116</c:v>
                </c:pt>
                <c:pt idx="219">
                  <c:v>0.93300000000000116</c:v>
                </c:pt>
                <c:pt idx="220">
                  <c:v>0.94000000000000117</c:v>
                </c:pt>
                <c:pt idx="221">
                  <c:v>0.94700000000000117</c:v>
                </c:pt>
                <c:pt idx="222">
                  <c:v>0.95400000000000118</c:v>
                </c:pt>
                <c:pt idx="223">
                  <c:v>0.96100000000000119</c:v>
                </c:pt>
                <c:pt idx="224">
                  <c:v>0.96800000000000119</c:v>
                </c:pt>
                <c:pt idx="225">
                  <c:v>0.9750000000000012</c:v>
                </c:pt>
                <c:pt idx="226">
                  <c:v>0.98200000000000121</c:v>
                </c:pt>
                <c:pt idx="227">
                  <c:v>0.98900000000000121</c:v>
                </c:pt>
                <c:pt idx="228">
                  <c:v>0.99600000000000122</c:v>
                </c:pt>
                <c:pt idx="229">
                  <c:v>1.0030000000000012</c:v>
                </c:pt>
                <c:pt idx="230">
                  <c:v>1.0100000000000011</c:v>
                </c:pt>
                <c:pt idx="231">
                  <c:v>1.017000000000001</c:v>
                </c:pt>
                <c:pt idx="232">
                  <c:v>1.0240000000000009</c:v>
                </c:pt>
                <c:pt idx="233">
                  <c:v>1.0310000000000008</c:v>
                </c:pt>
                <c:pt idx="234">
                  <c:v>1.0380000000000007</c:v>
                </c:pt>
                <c:pt idx="235">
                  <c:v>1.0450000000000006</c:v>
                </c:pt>
                <c:pt idx="236">
                  <c:v>1.0520000000000005</c:v>
                </c:pt>
                <c:pt idx="237">
                  <c:v>1.0590000000000004</c:v>
                </c:pt>
                <c:pt idx="238">
                  <c:v>1.0660000000000003</c:v>
                </c:pt>
                <c:pt idx="239">
                  <c:v>1.0730000000000002</c:v>
                </c:pt>
                <c:pt idx="240">
                  <c:v>1.08</c:v>
                </c:pt>
                <c:pt idx="241">
                  <c:v>1.087</c:v>
                </c:pt>
                <c:pt idx="242">
                  <c:v>1.0939999999999999</c:v>
                </c:pt>
                <c:pt idx="243">
                  <c:v>1.1009999999999998</c:v>
                </c:pt>
                <c:pt idx="244">
                  <c:v>1.1079999999999997</c:v>
                </c:pt>
                <c:pt idx="245">
                  <c:v>1.1149999999999995</c:v>
                </c:pt>
                <c:pt idx="246">
                  <c:v>1.1219999999999994</c:v>
                </c:pt>
                <c:pt idx="247">
                  <c:v>1.1289999999999993</c:v>
                </c:pt>
                <c:pt idx="248">
                  <c:v>1.1359999999999992</c:v>
                </c:pt>
                <c:pt idx="249">
                  <c:v>1.1429999999999991</c:v>
                </c:pt>
                <c:pt idx="250">
                  <c:v>1.149999999999999</c:v>
                </c:pt>
                <c:pt idx="251">
                  <c:v>1.1569999999999989</c:v>
                </c:pt>
                <c:pt idx="252">
                  <c:v>1.1639999999999988</c:v>
                </c:pt>
                <c:pt idx="253">
                  <c:v>1.1709999999999987</c:v>
                </c:pt>
                <c:pt idx="254">
                  <c:v>1.1779999999999986</c:v>
                </c:pt>
                <c:pt idx="255">
                  <c:v>1.1849999999999985</c:v>
                </c:pt>
                <c:pt idx="256">
                  <c:v>1.1919999999999984</c:v>
                </c:pt>
                <c:pt idx="257">
                  <c:v>1.1989999999999983</c:v>
                </c:pt>
                <c:pt idx="258">
                  <c:v>1.2059999999999982</c:v>
                </c:pt>
                <c:pt idx="259">
                  <c:v>1.2129999999999981</c:v>
                </c:pt>
                <c:pt idx="260">
                  <c:v>1.219999999999998</c:v>
                </c:pt>
                <c:pt idx="261">
                  <c:v>1.2269999999999979</c:v>
                </c:pt>
                <c:pt idx="262">
                  <c:v>1.2339999999999978</c:v>
                </c:pt>
                <c:pt idx="263">
                  <c:v>1.2409999999999977</c:v>
                </c:pt>
                <c:pt idx="264">
                  <c:v>1.2479999999999976</c:v>
                </c:pt>
                <c:pt idx="265">
                  <c:v>1.2549999999999975</c:v>
                </c:pt>
                <c:pt idx="266">
                  <c:v>1.2619999999999973</c:v>
                </c:pt>
                <c:pt idx="267">
                  <c:v>1.2689999999999972</c:v>
                </c:pt>
                <c:pt idx="268">
                  <c:v>1.2759999999999971</c:v>
                </c:pt>
                <c:pt idx="269">
                  <c:v>1.282999999999997</c:v>
                </c:pt>
                <c:pt idx="270">
                  <c:v>1.2899999999999969</c:v>
                </c:pt>
                <c:pt idx="271">
                  <c:v>1.2969999999999968</c:v>
                </c:pt>
                <c:pt idx="272">
                  <c:v>1.3039999999999967</c:v>
                </c:pt>
                <c:pt idx="273">
                  <c:v>1.3109999999999966</c:v>
                </c:pt>
                <c:pt idx="274">
                  <c:v>1.3179999999999965</c:v>
                </c:pt>
                <c:pt idx="275">
                  <c:v>1.3249999999999964</c:v>
                </c:pt>
                <c:pt idx="276">
                  <c:v>1.3319999999999963</c:v>
                </c:pt>
                <c:pt idx="277">
                  <c:v>1.3389999999999962</c:v>
                </c:pt>
                <c:pt idx="278">
                  <c:v>1.3459999999999961</c:v>
                </c:pt>
                <c:pt idx="279">
                  <c:v>1.352999999999996</c:v>
                </c:pt>
                <c:pt idx="280">
                  <c:v>1.3599999999999959</c:v>
                </c:pt>
                <c:pt idx="281">
                  <c:v>1.3669999999999958</c:v>
                </c:pt>
                <c:pt idx="282">
                  <c:v>1.3739999999999957</c:v>
                </c:pt>
                <c:pt idx="283">
                  <c:v>1.3809999999999956</c:v>
                </c:pt>
                <c:pt idx="284">
                  <c:v>1.3879999999999955</c:v>
                </c:pt>
                <c:pt idx="285">
                  <c:v>1.3949999999999954</c:v>
                </c:pt>
                <c:pt idx="286">
                  <c:v>1.4019999999999953</c:v>
                </c:pt>
                <c:pt idx="287">
                  <c:v>1.4089999999999951</c:v>
                </c:pt>
                <c:pt idx="288">
                  <c:v>1.415999999999995</c:v>
                </c:pt>
                <c:pt idx="289">
                  <c:v>1.4229999999999949</c:v>
                </c:pt>
                <c:pt idx="290">
                  <c:v>1.4299999999999948</c:v>
                </c:pt>
                <c:pt idx="291">
                  <c:v>1.4369999999999947</c:v>
                </c:pt>
                <c:pt idx="292">
                  <c:v>1.4439999999999946</c:v>
                </c:pt>
                <c:pt idx="293">
                  <c:v>1.4509999999999945</c:v>
                </c:pt>
                <c:pt idx="294">
                  <c:v>1.4579999999999944</c:v>
                </c:pt>
                <c:pt idx="295">
                  <c:v>1.4649999999999943</c:v>
                </c:pt>
                <c:pt idx="296">
                  <c:v>1.4719999999999942</c:v>
                </c:pt>
                <c:pt idx="297">
                  <c:v>1.4789999999999941</c:v>
                </c:pt>
                <c:pt idx="298">
                  <c:v>1.485999999999994</c:v>
                </c:pt>
                <c:pt idx="299">
                  <c:v>1.4929999999999939</c:v>
                </c:pt>
                <c:pt idx="300">
                  <c:v>1.4999999999999938</c:v>
                </c:pt>
                <c:pt idx="301">
                  <c:v>1.5069999999999937</c:v>
                </c:pt>
                <c:pt idx="302">
                  <c:v>1.5139999999999936</c:v>
                </c:pt>
                <c:pt idx="303">
                  <c:v>1.5209999999999935</c:v>
                </c:pt>
                <c:pt idx="304">
                  <c:v>1.5279999999999934</c:v>
                </c:pt>
                <c:pt idx="305">
                  <c:v>1.5349999999999933</c:v>
                </c:pt>
                <c:pt idx="306">
                  <c:v>1.5419999999999932</c:v>
                </c:pt>
                <c:pt idx="307">
                  <c:v>1.548999999999993</c:v>
                </c:pt>
                <c:pt idx="308">
                  <c:v>1.5559999999999929</c:v>
                </c:pt>
                <c:pt idx="309">
                  <c:v>1.5629999999999928</c:v>
                </c:pt>
                <c:pt idx="310">
                  <c:v>1.5699999999999927</c:v>
                </c:pt>
                <c:pt idx="311">
                  <c:v>1.5769999999999926</c:v>
                </c:pt>
                <c:pt idx="312">
                  <c:v>1.5839999999999925</c:v>
                </c:pt>
                <c:pt idx="313">
                  <c:v>1.5909999999999924</c:v>
                </c:pt>
                <c:pt idx="314">
                  <c:v>1.5979999999999923</c:v>
                </c:pt>
                <c:pt idx="315">
                  <c:v>1.6049999999999922</c:v>
                </c:pt>
                <c:pt idx="316">
                  <c:v>1.6119999999999921</c:v>
                </c:pt>
                <c:pt idx="317">
                  <c:v>1.618999999999992</c:v>
                </c:pt>
                <c:pt idx="318">
                  <c:v>1.6259999999999919</c:v>
                </c:pt>
                <c:pt idx="319">
                  <c:v>1.6329999999999918</c:v>
                </c:pt>
                <c:pt idx="320">
                  <c:v>1.6399999999999917</c:v>
                </c:pt>
                <c:pt idx="321">
                  <c:v>1.6469999999999916</c:v>
                </c:pt>
                <c:pt idx="322">
                  <c:v>1.6539999999999915</c:v>
                </c:pt>
                <c:pt idx="323">
                  <c:v>1.6609999999999914</c:v>
                </c:pt>
                <c:pt idx="324">
                  <c:v>1.6679999999999913</c:v>
                </c:pt>
                <c:pt idx="325">
                  <c:v>1.6749999999999912</c:v>
                </c:pt>
                <c:pt idx="326">
                  <c:v>1.6819999999999911</c:v>
                </c:pt>
                <c:pt idx="327">
                  <c:v>1.688999999999991</c:v>
                </c:pt>
                <c:pt idx="328">
                  <c:v>1.6959999999999908</c:v>
                </c:pt>
                <c:pt idx="329">
                  <c:v>1.7029999999999907</c:v>
                </c:pt>
                <c:pt idx="330">
                  <c:v>1.7099999999999906</c:v>
                </c:pt>
                <c:pt idx="331">
                  <c:v>1.7169999999999905</c:v>
                </c:pt>
                <c:pt idx="332">
                  <c:v>1.7239999999999904</c:v>
                </c:pt>
                <c:pt idx="333">
                  <c:v>1.7309999999999903</c:v>
                </c:pt>
                <c:pt idx="334">
                  <c:v>1.7379999999999902</c:v>
                </c:pt>
                <c:pt idx="335">
                  <c:v>1.7449999999999901</c:v>
                </c:pt>
                <c:pt idx="336">
                  <c:v>1.75199999999999</c:v>
                </c:pt>
                <c:pt idx="337">
                  <c:v>1.7589999999999899</c:v>
                </c:pt>
                <c:pt idx="338">
                  <c:v>1.7659999999999898</c:v>
                </c:pt>
                <c:pt idx="339">
                  <c:v>1.7729999999999897</c:v>
                </c:pt>
                <c:pt idx="340">
                  <c:v>1.7799999999999896</c:v>
                </c:pt>
                <c:pt idx="341">
                  <c:v>1.7869999999999895</c:v>
                </c:pt>
                <c:pt idx="342">
                  <c:v>1.7939999999999894</c:v>
                </c:pt>
                <c:pt idx="343">
                  <c:v>1.8009999999999893</c:v>
                </c:pt>
                <c:pt idx="344">
                  <c:v>1.8079999999999892</c:v>
                </c:pt>
                <c:pt idx="345">
                  <c:v>1.8149999999999891</c:v>
                </c:pt>
                <c:pt idx="346">
                  <c:v>1.821999999999989</c:v>
                </c:pt>
                <c:pt idx="347">
                  <c:v>1.8289999999999889</c:v>
                </c:pt>
                <c:pt idx="348">
                  <c:v>1.8359999999999888</c:v>
                </c:pt>
                <c:pt idx="349">
                  <c:v>1.8429999999999886</c:v>
                </c:pt>
                <c:pt idx="350">
                  <c:v>1.8499999999999885</c:v>
                </c:pt>
                <c:pt idx="351">
                  <c:v>1.8569999999999884</c:v>
                </c:pt>
                <c:pt idx="352">
                  <c:v>1.8639999999999883</c:v>
                </c:pt>
                <c:pt idx="353">
                  <c:v>1.8709999999999882</c:v>
                </c:pt>
                <c:pt idx="354">
                  <c:v>1.8779999999999881</c:v>
                </c:pt>
                <c:pt idx="355">
                  <c:v>1.884999999999988</c:v>
                </c:pt>
                <c:pt idx="356">
                  <c:v>1.8919999999999879</c:v>
                </c:pt>
                <c:pt idx="357">
                  <c:v>1.8989999999999878</c:v>
                </c:pt>
                <c:pt idx="358">
                  <c:v>1.9059999999999877</c:v>
                </c:pt>
                <c:pt idx="359">
                  <c:v>1.9129999999999876</c:v>
                </c:pt>
                <c:pt idx="360">
                  <c:v>1.9199999999999875</c:v>
                </c:pt>
                <c:pt idx="361">
                  <c:v>1.9269999999999874</c:v>
                </c:pt>
                <c:pt idx="362">
                  <c:v>1.9339999999999873</c:v>
                </c:pt>
                <c:pt idx="363">
                  <c:v>1.9409999999999872</c:v>
                </c:pt>
                <c:pt idx="364">
                  <c:v>1.9479999999999871</c:v>
                </c:pt>
                <c:pt idx="365">
                  <c:v>1.954999999999987</c:v>
                </c:pt>
                <c:pt idx="366">
                  <c:v>1.9619999999999869</c:v>
                </c:pt>
                <c:pt idx="367">
                  <c:v>1.9689999999999868</c:v>
                </c:pt>
                <c:pt idx="368">
                  <c:v>1.9759999999999867</c:v>
                </c:pt>
                <c:pt idx="369">
                  <c:v>1.9829999999999866</c:v>
                </c:pt>
                <c:pt idx="370">
                  <c:v>1.9899999999999864</c:v>
                </c:pt>
                <c:pt idx="371">
                  <c:v>1.9969999999999863</c:v>
                </c:pt>
                <c:pt idx="372">
                  <c:v>2.0039999999999862</c:v>
                </c:pt>
                <c:pt idx="373">
                  <c:v>2.0109999999999864</c:v>
                </c:pt>
                <c:pt idx="374">
                  <c:v>2.0179999999999865</c:v>
                </c:pt>
                <c:pt idx="375">
                  <c:v>2.0249999999999866</c:v>
                </c:pt>
                <c:pt idx="376">
                  <c:v>2.0319999999999867</c:v>
                </c:pt>
                <c:pt idx="377">
                  <c:v>2.0389999999999868</c:v>
                </c:pt>
                <c:pt idx="378">
                  <c:v>2.0459999999999869</c:v>
                </c:pt>
                <c:pt idx="379">
                  <c:v>2.0529999999999871</c:v>
                </c:pt>
                <c:pt idx="380">
                  <c:v>2.0599999999999872</c:v>
                </c:pt>
                <c:pt idx="381">
                  <c:v>2.0669999999999873</c:v>
                </c:pt>
                <c:pt idx="382">
                  <c:v>2.0739999999999874</c:v>
                </c:pt>
                <c:pt idx="383">
                  <c:v>2.0809999999999875</c:v>
                </c:pt>
                <c:pt idx="384">
                  <c:v>2.0879999999999876</c:v>
                </c:pt>
                <c:pt idx="385">
                  <c:v>2.0949999999999878</c:v>
                </c:pt>
                <c:pt idx="386">
                  <c:v>2.1019999999999879</c:v>
                </c:pt>
                <c:pt idx="387">
                  <c:v>2.108999999999988</c:v>
                </c:pt>
                <c:pt idx="388">
                  <c:v>2.1159999999999881</c:v>
                </c:pt>
                <c:pt idx="389">
                  <c:v>2.1229999999999882</c:v>
                </c:pt>
                <c:pt idx="390">
                  <c:v>2.1299999999999883</c:v>
                </c:pt>
                <c:pt idx="391">
                  <c:v>2.1369999999999885</c:v>
                </c:pt>
                <c:pt idx="392">
                  <c:v>2.1439999999999886</c:v>
                </c:pt>
                <c:pt idx="393">
                  <c:v>2.1509999999999887</c:v>
                </c:pt>
                <c:pt idx="394">
                  <c:v>2.1579999999999888</c:v>
                </c:pt>
                <c:pt idx="395">
                  <c:v>2.1649999999999889</c:v>
                </c:pt>
                <c:pt idx="396">
                  <c:v>2.1719999999999891</c:v>
                </c:pt>
                <c:pt idx="397">
                  <c:v>2.1789999999999892</c:v>
                </c:pt>
                <c:pt idx="398">
                  <c:v>2.1859999999999893</c:v>
                </c:pt>
                <c:pt idx="399">
                  <c:v>2.1929999999999894</c:v>
                </c:pt>
                <c:pt idx="400">
                  <c:v>2.1999999999999895</c:v>
                </c:pt>
                <c:pt idx="401">
                  <c:v>2.2069999999999896</c:v>
                </c:pt>
                <c:pt idx="402">
                  <c:v>2.2139999999999898</c:v>
                </c:pt>
                <c:pt idx="403">
                  <c:v>2.2209999999999899</c:v>
                </c:pt>
                <c:pt idx="404">
                  <c:v>2.22799999999999</c:v>
                </c:pt>
                <c:pt idx="405">
                  <c:v>2.2349999999999901</c:v>
                </c:pt>
                <c:pt idx="406">
                  <c:v>2.2419999999999902</c:v>
                </c:pt>
                <c:pt idx="407">
                  <c:v>2.2489999999999903</c:v>
                </c:pt>
                <c:pt idx="408">
                  <c:v>2.2559999999999905</c:v>
                </c:pt>
                <c:pt idx="409">
                  <c:v>2.2629999999999906</c:v>
                </c:pt>
                <c:pt idx="410">
                  <c:v>2.2699999999999907</c:v>
                </c:pt>
                <c:pt idx="411">
                  <c:v>2.2769999999999908</c:v>
                </c:pt>
                <c:pt idx="412">
                  <c:v>2.2839999999999909</c:v>
                </c:pt>
                <c:pt idx="413">
                  <c:v>2.290999999999991</c:v>
                </c:pt>
                <c:pt idx="414">
                  <c:v>2.2979999999999912</c:v>
                </c:pt>
                <c:pt idx="415">
                  <c:v>2.3049999999999913</c:v>
                </c:pt>
                <c:pt idx="416">
                  <c:v>2.3119999999999914</c:v>
                </c:pt>
                <c:pt idx="417">
                  <c:v>2.3189999999999915</c:v>
                </c:pt>
                <c:pt idx="418">
                  <c:v>2.3259999999999916</c:v>
                </c:pt>
                <c:pt idx="419">
                  <c:v>2.3329999999999917</c:v>
                </c:pt>
                <c:pt idx="420">
                  <c:v>2.3399999999999919</c:v>
                </c:pt>
                <c:pt idx="421">
                  <c:v>2.346999999999992</c:v>
                </c:pt>
                <c:pt idx="422">
                  <c:v>2.3539999999999921</c:v>
                </c:pt>
                <c:pt idx="423">
                  <c:v>2.3609999999999922</c:v>
                </c:pt>
                <c:pt idx="424">
                  <c:v>2.3679999999999923</c:v>
                </c:pt>
                <c:pt idx="425">
                  <c:v>2.3749999999999925</c:v>
                </c:pt>
                <c:pt idx="426">
                  <c:v>2.3819999999999926</c:v>
                </c:pt>
                <c:pt idx="427">
                  <c:v>2.3889999999999927</c:v>
                </c:pt>
                <c:pt idx="428">
                  <c:v>2.3959999999999928</c:v>
                </c:pt>
                <c:pt idx="429">
                  <c:v>2.4029999999999929</c:v>
                </c:pt>
                <c:pt idx="430">
                  <c:v>2.409999999999993</c:v>
                </c:pt>
                <c:pt idx="431">
                  <c:v>2.4169999999999932</c:v>
                </c:pt>
                <c:pt idx="432">
                  <c:v>2.4239999999999933</c:v>
                </c:pt>
                <c:pt idx="433">
                  <c:v>2.4309999999999934</c:v>
                </c:pt>
                <c:pt idx="434">
                  <c:v>2.4379999999999935</c:v>
                </c:pt>
                <c:pt idx="435">
                  <c:v>2.4449999999999936</c:v>
                </c:pt>
                <c:pt idx="436">
                  <c:v>2.4519999999999937</c:v>
                </c:pt>
                <c:pt idx="437">
                  <c:v>2.4589999999999939</c:v>
                </c:pt>
                <c:pt idx="438">
                  <c:v>2.465999999999994</c:v>
                </c:pt>
                <c:pt idx="439">
                  <c:v>2.4729999999999941</c:v>
                </c:pt>
                <c:pt idx="440">
                  <c:v>2.4799999999999942</c:v>
                </c:pt>
                <c:pt idx="441">
                  <c:v>2.4869999999999943</c:v>
                </c:pt>
                <c:pt idx="442">
                  <c:v>2.4939999999999944</c:v>
                </c:pt>
                <c:pt idx="443">
                  <c:v>2.5009999999999946</c:v>
                </c:pt>
                <c:pt idx="444">
                  <c:v>2.5079999999999947</c:v>
                </c:pt>
                <c:pt idx="445">
                  <c:v>2.5149999999999948</c:v>
                </c:pt>
                <c:pt idx="446">
                  <c:v>2.5219999999999949</c:v>
                </c:pt>
                <c:pt idx="447">
                  <c:v>2.528999999999995</c:v>
                </c:pt>
                <c:pt idx="448">
                  <c:v>2.5359999999999951</c:v>
                </c:pt>
                <c:pt idx="449">
                  <c:v>2.5429999999999953</c:v>
                </c:pt>
                <c:pt idx="450">
                  <c:v>2.5499999999999954</c:v>
                </c:pt>
                <c:pt idx="451">
                  <c:v>2.5569999999999955</c:v>
                </c:pt>
                <c:pt idx="452">
                  <c:v>2.5639999999999956</c:v>
                </c:pt>
                <c:pt idx="453">
                  <c:v>2.5709999999999957</c:v>
                </c:pt>
                <c:pt idx="454">
                  <c:v>2.5779999999999959</c:v>
                </c:pt>
                <c:pt idx="455">
                  <c:v>2.584999999999996</c:v>
                </c:pt>
                <c:pt idx="456">
                  <c:v>2.5919999999999961</c:v>
                </c:pt>
                <c:pt idx="457">
                  <c:v>2.5989999999999962</c:v>
                </c:pt>
                <c:pt idx="458">
                  <c:v>2.6059999999999963</c:v>
                </c:pt>
                <c:pt idx="459">
                  <c:v>2.6129999999999964</c:v>
                </c:pt>
                <c:pt idx="460">
                  <c:v>2.6199999999999966</c:v>
                </c:pt>
                <c:pt idx="461">
                  <c:v>2.6269999999999967</c:v>
                </c:pt>
                <c:pt idx="462">
                  <c:v>2.6339999999999968</c:v>
                </c:pt>
                <c:pt idx="463">
                  <c:v>2.6409999999999969</c:v>
                </c:pt>
                <c:pt idx="464">
                  <c:v>2.647999999999997</c:v>
                </c:pt>
                <c:pt idx="465">
                  <c:v>2.6549999999999971</c:v>
                </c:pt>
                <c:pt idx="466">
                  <c:v>2.6619999999999973</c:v>
                </c:pt>
                <c:pt idx="467">
                  <c:v>2.6689999999999974</c:v>
                </c:pt>
                <c:pt idx="468">
                  <c:v>2.6759999999999975</c:v>
                </c:pt>
                <c:pt idx="469">
                  <c:v>2.6829999999999976</c:v>
                </c:pt>
                <c:pt idx="470">
                  <c:v>2.6899999999999977</c:v>
                </c:pt>
                <c:pt idx="471">
                  <c:v>2.6969999999999978</c:v>
                </c:pt>
                <c:pt idx="472">
                  <c:v>2.703999999999998</c:v>
                </c:pt>
                <c:pt idx="473">
                  <c:v>2.7109999999999981</c:v>
                </c:pt>
                <c:pt idx="474">
                  <c:v>2.7179999999999982</c:v>
                </c:pt>
                <c:pt idx="475">
                  <c:v>2.7249999999999983</c:v>
                </c:pt>
                <c:pt idx="476">
                  <c:v>2.7319999999999984</c:v>
                </c:pt>
                <c:pt idx="477">
                  <c:v>2.7389999999999985</c:v>
                </c:pt>
                <c:pt idx="478">
                  <c:v>2.7459999999999987</c:v>
                </c:pt>
                <c:pt idx="479">
                  <c:v>2.7529999999999988</c:v>
                </c:pt>
                <c:pt idx="480">
                  <c:v>2.7599999999999989</c:v>
                </c:pt>
                <c:pt idx="481">
                  <c:v>2.766999999999999</c:v>
                </c:pt>
                <c:pt idx="482">
                  <c:v>2.7739999999999991</c:v>
                </c:pt>
                <c:pt idx="483">
                  <c:v>2.7809999999999993</c:v>
                </c:pt>
                <c:pt idx="484">
                  <c:v>2.7879999999999994</c:v>
                </c:pt>
                <c:pt idx="485">
                  <c:v>2.7949999999999995</c:v>
                </c:pt>
                <c:pt idx="486">
                  <c:v>2.8019999999999996</c:v>
                </c:pt>
                <c:pt idx="487">
                  <c:v>2.8089999999999997</c:v>
                </c:pt>
                <c:pt idx="488">
                  <c:v>2.8159999999999998</c:v>
                </c:pt>
                <c:pt idx="489">
                  <c:v>2.823</c:v>
                </c:pt>
                <c:pt idx="490">
                  <c:v>2.83</c:v>
                </c:pt>
                <c:pt idx="491">
                  <c:v>2.8370000000000002</c:v>
                </c:pt>
                <c:pt idx="492">
                  <c:v>2.8440000000000003</c:v>
                </c:pt>
                <c:pt idx="493">
                  <c:v>2.8510000000000004</c:v>
                </c:pt>
                <c:pt idx="494">
                  <c:v>2.8580000000000005</c:v>
                </c:pt>
                <c:pt idx="495">
                  <c:v>2.8650000000000007</c:v>
                </c:pt>
                <c:pt idx="496">
                  <c:v>2.8720000000000008</c:v>
                </c:pt>
                <c:pt idx="497">
                  <c:v>2.8790000000000009</c:v>
                </c:pt>
                <c:pt idx="498">
                  <c:v>2.886000000000001</c:v>
                </c:pt>
                <c:pt idx="499">
                  <c:v>2.8930000000000011</c:v>
                </c:pt>
                <c:pt idx="500">
                  <c:v>2.9000000000000012</c:v>
                </c:pt>
                <c:pt idx="501">
                  <c:v>2.9070000000000014</c:v>
                </c:pt>
                <c:pt idx="502">
                  <c:v>2.9140000000000015</c:v>
                </c:pt>
                <c:pt idx="503">
                  <c:v>2.9210000000000016</c:v>
                </c:pt>
                <c:pt idx="504">
                  <c:v>2.9280000000000017</c:v>
                </c:pt>
                <c:pt idx="505">
                  <c:v>2.9350000000000018</c:v>
                </c:pt>
                <c:pt idx="506">
                  <c:v>2.9420000000000019</c:v>
                </c:pt>
                <c:pt idx="507">
                  <c:v>2.9490000000000021</c:v>
                </c:pt>
                <c:pt idx="508">
                  <c:v>2.9560000000000022</c:v>
                </c:pt>
                <c:pt idx="509">
                  <c:v>2.9630000000000023</c:v>
                </c:pt>
                <c:pt idx="510">
                  <c:v>2.9700000000000024</c:v>
                </c:pt>
                <c:pt idx="511">
                  <c:v>2.9770000000000025</c:v>
                </c:pt>
                <c:pt idx="512">
                  <c:v>2.9840000000000027</c:v>
                </c:pt>
                <c:pt idx="513">
                  <c:v>2.9910000000000028</c:v>
                </c:pt>
                <c:pt idx="514">
                  <c:v>2.9980000000000029</c:v>
                </c:pt>
                <c:pt idx="515">
                  <c:v>3.005000000000003</c:v>
                </c:pt>
                <c:pt idx="516">
                  <c:v>3.0120000000000031</c:v>
                </c:pt>
                <c:pt idx="517">
                  <c:v>3.0190000000000032</c:v>
                </c:pt>
                <c:pt idx="518">
                  <c:v>3.0260000000000034</c:v>
                </c:pt>
                <c:pt idx="519">
                  <c:v>3.0330000000000035</c:v>
                </c:pt>
                <c:pt idx="520">
                  <c:v>3.0400000000000036</c:v>
                </c:pt>
                <c:pt idx="521">
                  <c:v>3.0470000000000037</c:v>
                </c:pt>
                <c:pt idx="522">
                  <c:v>3.0540000000000038</c:v>
                </c:pt>
                <c:pt idx="523">
                  <c:v>3.0610000000000039</c:v>
                </c:pt>
                <c:pt idx="524">
                  <c:v>3.0680000000000041</c:v>
                </c:pt>
                <c:pt idx="525">
                  <c:v>3.0750000000000042</c:v>
                </c:pt>
                <c:pt idx="526">
                  <c:v>3.0820000000000043</c:v>
                </c:pt>
                <c:pt idx="527">
                  <c:v>3.0890000000000044</c:v>
                </c:pt>
                <c:pt idx="528">
                  <c:v>3.0960000000000045</c:v>
                </c:pt>
                <c:pt idx="529">
                  <c:v>3.1030000000000046</c:v>
                </c:pt>
                <c:pt idx="530">
                  <c:v>3.1100000000000048</c:v>
                </c:pt>
                <c:pt idx="531">
                  <c:v>3.1170000000000049</c:v>
                </c:pt>
                <c:pt idx="532">
                  <c:v>3.124000000000005</c:v>
                </c:pt>
                <c:pt idx="533">
                  <c:v>3.1310000000000051</c:v>
                </c:pt>
                <c:pt idx="534">
                  <c:v>3.1380000000000052</c:v>
                </c:pt>
                <c:pt idx="535">
                  <c:v>3.1450000000000053</c:v>
                </c:pt>
                <c:pt idx="536">
                  <c:v>3.1520000000000055</c:v>
                </c:pt>
                <c:pt idx="537">
                  <c:v>3.1590000000000056</c:v>
                </c:pt>
                <c:pt idx="538">
                  <c:v>3.1660000000000057</c:v>
                </c:pt>
                <c:pt idx="539">
                  <c:v>3.1730000000000058</c:v>
                </c:pt>
                <c:pt idx="540">
                  <c:v>3.1800000000000059</c:v>
                </c:pt>
                <c:pt idx="541">
                  <c:v>3.1870000000000061</c:v>
                </c:pt>
                <c:pt idx="542">
                  <c:v>3.1940000000000062</c:v>
                </c:pt>
                <c:pt idx="543">
                  <c:v>3.2010000000000063</c:v>
                </c:pt>
                <c:pt idx="544">
                  <c:v>3.2080000000000064</c:v>
                </c:pt>
                <c:pt idx="545">
                  <c:v>3.2150000000000065</c:v>
                </c:pt>
                <c:pt idx="546">
                  <c:v>3.2220000000000066</c:v>
                </c:pt>
                <c:pt idx="547">
                  <c:v>3.2290000000000068</c:v>
                </c:pt>
                <c:pt idx="548">
                  <c:v>3.2360000000000069</c:v>
                </c:pt>
                <c:pt idx="549">
                  <c:v>3.243000000000007</c:v>
                </c:pt>
                <c:pt idx="550">
                  <c:v>3.2500000000000071</c:v>
                </c:pt>
                <c:pt idx="551">
                  <c:v>3.2570000000000072</c:v>
                </c:pt>
                <c:pt idx="552">
                  <c:v>3.2640000000000073</c:v>
                </c:pt>
                <c:pt idx="553">
                  <c:v>3.2710000000000075</c:v>
                </c:pt>
                <c:pt idx="554">
                  <c:v>3.2780000000000076</c:v>
                </c:pt>
                <c:pt idx="555">
                  <c:v>3.2850000000000077</c:v>
                </c:pt>
                <c:pt idx="556">
                  <c:v>3.2920000000000078</c:v>
                </c:pt>
                <c:pt idx="557">
                  <c:v>3.2990000000000079</c:v>
                </c:pt>
                <c:pt idx="558">
                  <c:v>3.306000000000008</c:v>
                </c:pt>
                <c:pt idx="559">
                  <c:v>3.3130000000000082</c:v>
                </c:pt>
                <c:pt idx="560">
                  <c:v>3.3200000000000083</c:v>
                </c:pt>
                <c:pt idx="561">
                  <c:v>3.3270000000000084</c:v>
                </c:pt>
                <c:pt idx="562">
                  <c:v>3.3340000000000085</c:v>
                </c:pt>
                <c:pt idx="563">
                  <c:v>3.3410000000000086</c:v>
                </c:pt>
                <c:pt idx="564">
                  <c:v>3.3480000000000087</c:v>
                </c:pt>
                <c:pt idx="565">
                  <c:v>3.3550000000000089</c:v>
                </c:pt>
                <c:pt idx="566">
                  <c:v>3.362000000000009</c:v>
                </c:pt>
                <c:pt idx="567">
                  <c:v>3.3690000000000091</c:v>
                </c:pt>
                <c:pt idx="568">
                  <c:v>3.3760000000000092</c:v>
                </c:pt>
                <c:pt idx="569">
                  <c:v>3.3830000000000093</c:v>
                </c:pt>
                <c:pt idx="570">
                  <c:v>3.3900000000000095</c:v>
                </c:pt>
                <c:pt idx="571">
                  <c:v>3.3970000000000096</c:v>
                </c:pt>
                <c:pt idx="572">
                  <c:v>3.4040000000000097</c:v>
                </c:pt>
                <c:pt idx="573">
                  <c:v>3.4110000000000098</c:v>
                </c:pt>
                <c:pt idx="574">
                  <c:v>3.4180000000000099</c:v>
                </c:pt>
                <c:pt idx="575">
                  <c:v>3.42500000000001</c:v>
                </c:pt>
                <c:pt idx="576">
                  <c:v>3.4320000000000102</c:v>
                </c:pt>
                <c:pt idx="577">
                  <c:v>3.4390000000000103</c:v>
                </c:pt>
                <c:pt idx="578">
                  <c:v>3.4460000000000104</c:v>
                </c:pt>
                <c:pt idx="579">
                  <c:v>3.4530000000000105</c:v>
                </c:pt>
                <c:pt idx="580">
                  <c:v>3.4600000000000106</c:v>
                </c:pt>
                <c:pt idx="581">
                  <c:v>3.4670000000000107</c:v>
                </c:pt>
                <c:pt idx="582">
                  <c:v>3.4740000000000109</c:v>
                </c:pt>
                <c:pt idx="583">
                  <c:v>3.481000000000011</c:v>
                </c:pt>
                <c:pt idx="584">
                  <c:v>3.4880000000000111</c:v>
                </c:pt>
                <c:pt idx="585">
                  <c:v>3.4950000000000112</c:v>
                </c:pt>
                <c:pt idx="586">
                  <c:v>3.5020000000000113</c:v>
                </c:pt>
                <c:pt idx="587">
                  <c:v>3.5090000000000114</c:v>
                </c:pt>
                <c:pt idx="588">
                  <c:v>3.5160000000000116</c:v>
                </c:pt>
                <c:pt idx="589">
                  <c:v>3.5230000000000117</c:v>
                </c:pt>
                <c:pt idx="590">
                  <c:v>3.5300000000000118</c:v>
                </c:pt>
                <c:pt idx="591">
                  <c:v>3.5370000000000119</c:v>
                </c:pt>
                <c:pt idx="592">
                  <c:v>3.544000000000012</c:v>
                </c:pt>
                <c:pt idx="593">
                  <c:v>3.5510000000000121</c:v>
                </c:pt>
                <c:pt idx="594">
                  <c:v>3.5580000000000123</c:v>
                </c:pt>
                <c:pt idx="595">
                  <c:v>3.5650000000000124</c:v>
                </c:pt>
                <c:pt idx="596">
                  <c:v>3.5720000000000125</c:v>
                </c:pt>
                <c:pt idx="597">
                  <c:v>3.5790000000000126</c:v>
                </c:pt>
                <c:pt idx="598">
                  <c:v>3.5860000000000127</c:v>
                </c:pt>
                <c:pt idx="599">
                  <c:v>3.5930000000000129</c:v>
                </c:pt>
                <c:pt idx="600">
                  <c:v>3.600000000000013</c:v>
                </c:pt>
                <c:pt idx="601">
                  <c:v>3.6070000000000131</c:v>
                </c:pt>
                <c:pt idx="602">
                  <c:v>3.6140000000000132</c:v>
                </c:pt>
                <c:pt idx="603">
                  <c:v>3.6210000000000133</c:v>
                </c:pt>
                <c:pt idx="604">
                  <c:v>3.6280000000000134</c:v>
                </c:pt>
                <c:pt idx="605">
                  <c:v>3.6350000000000136</c:v>
                </c:pt>
                <c:pt idx="606">
                  <c:v>3.6420000000000137</c:v>
                </c:pt>
                <c:pt idx="607">
                  <c:v>3.6490000000000138</c:v>
                </c:pt>
                <c:pt idx="608">
                  <c:v>3.6560000000000139</c:v>
                </c:pt>
                <c:pt idx="609">
                  <c:v>3.663000000000014</c:v>
                </c:pt>
                <c:pt idx="610">
                  <c:v>3.6700000000000141</c:v>
                </c:pt>
                <c:pt idx="611">
                  <c:v>3.6770000000000143</c:v>
                </c:pt>
                <c:pt idx="612">
                  <c:v>3.6840000000000144</c:v>
                </c:pt>
                <c:pt idx="613">
                  <c:v>3.6910000000000145</c:v>
                </c:pt>
                <c:pt idx="614">
                  <c:v>3.6980000000000146</c:v>
                </c:pt>
                <c:pt idx="615">
                  <c:v>3.7050000000000147</c:v>
                </c:pt>
                <c:pt idx="616">
                  <c:v>3.7120000000000148</c:v>
                </c:pt>
                <c:pt idx="617">
                  <c:v>3.719000000000015</c:v>
                </c:pt>
                <c:pt idx="618">
                  <c:v>3.7260000000000151</c:v>
                </c:pt>
                <c:pt idx="619">
                  <c:v>3.7330000000000152</c:v>
                </c:pt>
                <c:pt idx="620">
                  <c:v>3.7400000000000153</c:v>
                </c:pt>
                <c:pt idx="621">
                  <c:v>3.7470000000000154</c:v>
                </c:pt>
                <c:pt idx="622">
                  <c:v>3.7540000000000155</c:v>
                </c:pt>
                <c:pt idx="623">
                  <c:v>3.7610000000000157</c:v>
                </c:pt>
                <c:pt idx="624">
                  <c:v>3.7680000000000158</c:v>
                </c:pt>
                <c:pt idx="625">
                  <c:v>3.7750000000000159</c:v>
                </c:pt>
                <c:pt idx="626">
                  <c:v>3.782000000000016</c:v>
                </c:pt>
                <c:pt idx="627">
                  <c:v>3.7890000000000161</c:v>
                </c:pt>
                <c:pt idx="628">
                  <c:v>3.7960000000000163</c:v>
                </c:pt>
                <c:pt idx="629">
                  <c:v>3.8030000000000164</c:v>
                </c:pt>
                <c:pt idx="630">
                  <c:v>3.8100000000000165</c:v>
                </c:pt>
                <c:pt idx="631">
                  <c:v>3.8170000000000166</c:v>
                </c:pt>
                <c:pt idx="632">
                  <c:v>3.8240000000000167</c:v>
                </c:pt>
                <c:pt idx="633">
                  <c:v>3.8310000000000168</c:v>
                </c:pt>
                <c:pt idx="634">
                  <c:v>3.838000000000017</c:v>
                </c:pt>
                <c:pt idx="635">
                  <c:v>3.8450000000000171</c:v>
                </c:pt>
                <c:pt idx="636">
                  <c:v>3.8520000000000172</c:v>
                </c:pt>
                <c:pt idx="637">
                  <c:v>3.8590000000000173</c:v>
                </c:pt>
                <c:pt idx="638">
                  <c:v>3.8660000000000174</c:v>
                </c:pt>
                <c:pt idx="639">
                  <c:v>3.8730000000000175</c:v>
                </c:pt>
                <c:pt idx="640">
                  <c:v>3.8800000000000177</c:v>
                </c:pt>
                <c:pt idx="641">
                  <c:v>3.8870000000000178</c:v>
                </c:pt>
                <c:pt idx="642">
                  <c:v>3.8940000000000179</c:v>
                </c:pt>
                <c:pt idx="643">
                  <c:v>3.901000000000018</c:v>
                </c:pt>
                <c:pt idx="644">
                  <c:v>3.9080000000000181</c:v>
                </c:pt>
                <c:pt idx="645">
                  <c:v>3.9150000000000182</c:v>
                </c:pt>
                <c:pt idx="646">
                  <c:v>3.9220000000000184</c:v>
                </c:pt>
                <c:pt idx="647">
                  <c:v>3.9290000000000185</c:v>
                </c:pt>
                <c:pt idx="648">
                  <c:v>3.9360000000000186</c:v>
                </c:pt>
                <c:pt idx="649">
                  <c:v>3.9430000000000187</c:v>
                </c:pt>
                <c:pt idx="650">
                  <c:v>3.9500000000000188</c:v>
                </c:pt>
                <c:pt idx="651">
                  <c:v>3.9570000000000189</c:v>
                </c:pt>
                <c:pt idx="652">
                  <c:v>3.9640000000000191</c:v>
                </c:pt>
                <c:pt idx="653">
                  <c:v>3.9710000000000192</c:v>
                </c:pt>
                <c:pt idx="654">
                  <c:v>3.9780000000000193</c:v>
                </c:pt>
                <c:pt idx="655">
                  <c:v>3.9850000000000194</c:v>
                </c:pt>
                <c:pt idx="656">
                  <c:v>3.9920000000000195</c:v>
                </c:pt>
                <c:pt idx="657">
                  <c:v>3.9990000000000197</c:v>
                </c:pt>
                <c:pt idx="658">
                  <c:v>4.0060000000000198</c:v>
                </c:pt>
                <c:pt idx="659">
                  <c:v>4.0130000000000194</c:v>
                </c:pt>
                <c:pt idx="660">
                  <c:v>4.0200000000000191</c:v>
                </c:pt>
                <c:pt idx="661">
                  <c:v>4.0270000000000188</c:v>
                </c:pt>
                <c:pt idx="662">
                  <c:v>4.0340000000000185</c:v>
                </c:pt>
                <c:pt idx="663">
                  <c:v>4.0410000000000181</c:v>
                </c:pt>
                <c:pt idx="664">
                  <c:v>4.0480000000000178</c:v>
                </c:pt>
                <c:pt idx="665">
                  <c:v>4.0550000000000175</c:v>
                </c:pt>
                <c:pt idx="666">
                  <c:v>4.0620000000000172</c:v>
                </c:pt>
                <c:pt idx="667">
                  <c:v>4.0690000000000168</c:v>
                </c:pt>
                <c:pt idx="668">
                  <c:v>4.0760000000000165</c:v>
                </c:pt>
                <c:pt idx="669">
                  <c:v>4.0830000000000162</c:v>
                </c:pt>
                <c:pt idx="670">
                  <c:v>4.0900000000000158</c:v>
                </c:pt>
                <c:pt idx="671">
                  <c:v>4.0970000000000155</c:v>
                </c:pt>
                <c:pt idx="672">
                  <c:v>4.1040000000000152</c:v>
                </c:pt>
                <c:pt idx="673">
                  <c:v>4.1110000000000149</c:v>
                </c:pt>
                <c:pt idx="674">
                  <c:v>4.1180000000000145</c:v>
                </c:pt>
                <c:pt idx="675">
                  <c:v>4.1250000000000142</c:v>
                </c:pt>
                <c:pt idx="676">
                  <c:v>4.1320000000000139</c:v>
                </c:pt>
                <c:pt idx="677">
                  <c:v>4.1390000000000136</c:v>
                </c:pt>
                <c:pt idx="678">
                  <c:v>4.1460000000000132</c:v>
                </c:pt>
                <c:pt idx="679">
                  <c:v>4.1530000000000129</c:v>
                </c:pt>
                <c:pt idx="680">
                  <c:v>4.1600000000000126</c:v>
                </c:pt>
                <c:pt idx="681">
                  <c:v>4.1670000000000122</c:v>
                </c:pt>
                <c:pt idx="682">
                  <c:v>4.1740000000000119</c:v>
                </c:pt>
                <c:pt idx="683">
                  <c:v>4.1810000000000116</c:v>
                </c:pt>
                <c:pt idx="684">
                  <c:v>4.1880000000000113</c:v>
                </c:pt>
                <c:pt idx="685">
                  <c:v>4.1950000000000109</c:v>
                </c:pt>
                <c:pt idx="686">
                  <c:v>4.2020000000000106</c:v>
                </c:pt>
                <c:pt idx="687">
                  <c:v>4.2090000000000103</c:v>
                </c:pt>
                <c:pt idx="688">
                  <c:v>4.21600000000001</c:v>
                </c:pt>
                <c:pt idx="689">
                  <c:v>4.2230000000000096</c:v>
                </c:pt>
                <c:pt idx="690">
                  <c:v>4.2300000000000093</c:v>
                </c:pt>
                <c:pt idx="691">
                  <c:v>4.237000000000009</c:v>
                </c:pt>
                <c:pt idx="692">
                  <c:v>4.2440000000000087</c:v>
                </c:pt>
                <c:pt idx="693">
                  <c:v>4.2510000000000083</c:v>
                </c:pt>
                <c:pt idx="694">
                  <c:v>4.258000000000008</c:v>
                </c:pt>
                <c:pt idx="695">
                  <c:v>4.2650000000000077</c:v>
                </c:pt>
                <c:pt idx="696">
                  <c:v>4.2720000000000073</c:v>
                </c:pt>
                <c:pt idx="697">
                  <c:v>4.279000000000007</c:v>
                </c:pt>
                <c:pt idx="698">
                  <c:v>4.2860000000000067</c:v>
                </c:pt>
                <c:pt idx="699">
                  <c:v>4.2930000000000064</c:v>
                </c:pt>
                <c:pt idx="700">
                  <c:v>4.300000000000006</c:v>
                </c:pt>
                <c:pt idx="701">
                  <c:v>4.3070000000000057</c:v>
                </c:pt>
                <c:pt idx="702">
                  <c:v>4.3140000000000054</c:v>
                </c:pt>
                <c:pt idx="703">
                  <c:v>4.3210000000000051</c:v>
                </c:pt>
                <c:pt idx="704">
                  <c:v>4.3280000000000047</c:v>
                </c:pt>
                <c:pt idx="705">
                  <c:v>4.3350000000000044</c:v>
                </c:pt>
                <c:pt idx="706">
                  <c:v>4.3420000000000041</c:v>
                </c:pt>
                <c:pt idx="707">
                  <c:v>4.3490000000000038</c:v>
                </c:pt>
                <c:pt idx="708">
                  <c:v>4.3560000000000034</c:v>
                </c:pt>
                <c:pt idx="709">
                  <c:v>4.3630000000000031</c:v>
                </c:pt>
                <c:pt idx="710">
                  <c:v>4.3700000000000028</c:v>
                </c:pt>
                <c:pt idx="711">
                  <c:v>4.3770000000000024</c:v>
                </c:pt>
                <c:pt idx="712">
                  <c:v>4.3840000000000021</c:v>
                </c:pt>
                <c:pt idx="713">
                  <c:v>4.3910000000000018</c:v>
                </c:pt>
                <c:pt idx="714">
                  <c:v>4.3980000000000015</c:v>
                </c:pt>
                <c:pt idx="715">
                  <c:v>4.4050000000000011</c:v>
                </c:pt>
                <c:pt idx="716">
                  <c:v>4.4120000000000008</c:v>
                </c:pt>
                <c:pt idx="717">
                  <c:v>4.4190000000000005</c:v>
                </c:pt>
                <c:pt idx="718">
                  <c:v>4.4260000000000002</c:v>
                </c:pt>
                <c:pt idx="719">
                  <c:v>4.4329999999999998</c:v>
                </c:pt>
                <c:pt idx="720">
                  <c:v>4.4399999999999995</c:v>
                </c:pt>
                <c:pt idx="721">
                  <c:v>4.4469999999999992</c:v>
                </c:pt>
                <c:pt idx="722">
                  <c:v>4.4539999999999988</c:v>
                </c:pt>
                <c:pt idx="723">
                  <c:v>4.4609999999999985</c:v>
                </c:pt>
                <c:pt idx="724">
                  <c:v>4.4679999999999982</c:v>
                </c:pt>
                <c:pt idx="725">
                  <c:v>4.4749999999999979</c:v>
                </c:pt>
                <c:pt idx="726">
                  <c:v>4.4819999999999975</c:v>
                </c:pt>
                <c:pt idx="727">
                  <c:v>4.4889999999999972</c:v>
                </c:pt>
                <c:pt idx="728">
                  <c:v>4.4959999999999969</c:v>
                </c:pt>
                <c:pt idx="729">
                  <c:v>4.5029999999999966</c:v>
                </c:pt>
                <c:pt idx="730">
                  <c:v>4.5099999999999962</c:v>
                </c:pt>
                <c:pt idx="731">
                  <c:v>4.5169999999999959</c:v>
                </c:pt>
                <c:pt idx="732">
                  <c:v>4.5239999999999956</c:v>
                </c:pt>
                <c:pt idx="733">
                  <c:v>4.5309999999999953</c:v>
                </c:pt>
                <c:pt idx="734">
                  <c:v>4.5379999999999949</c:v>
                </c:pt>
                <c:pt idx="735">
                  <c:v>4.5449999999999946</c:v>
                </c:pt>
                <c:pt idx="736">
                  <c:v>4.5519999999999943</c:v>
                </c:pt>
                <c:pt idx="737">
                  <c:v>4.5589999999999939</c:v>
                </c:pt>
                <c:pt idx="738">
                  <c:v>4.5659999999999936</c:v>
                </c:pt>
                <c:pt idx="739">
                  <c:v>4.5729999999999933</c:v>
                </c:pt>
                <c:pt idx="740">
                  <c:v>4.579999999999993</c:v>
                </c:pt>
                <c:pt idx="741">
                  <c:v>4.5869999999999926</c:v>
                </c:pt>
                <c:pt idx="742">
                  <c:v>4.5939999999999923</c:v>
                </c:pt>
                <c:pt idx="743">
                  <c:v>4.600999999999992</c:v>
                </c:pt>
                <c:pt idx="744">
                  <c:v>4.6079999999999917</c:v>
                </c:pt>
                <c:pt idx="745">
                  <c:v>4.6149999999999913</c:v>
                </c:pt>
                <c:pt idx="746">
                  <c:v>4.621999999999991</c:v>
                </c:pt>
                <c:pt idx="747">
                  <c:v>4.6289999999999907</c:v>
                </c:pt>
                <c:pt idx="748">
                  <c:v>4.6359999999999904</c:v>
                </c:pt>
                <c:pt idx="749">
                  <c:v>4.64299999999999</c:v>
                </c:pt>
                <c:pt idx="750">
                  <c:v>4.6499999999999897</c:v>
                </c:pt>
                <c:pt idx="751">
                  <c:v>4.6569999999999894</c:v>
                </c:pt>
                <c:pt idx="752">
                  <c:v>4.663999999999989</c:v>
                </c:pt>
                <c:pt idx="753">
                  <c:v>4.6709999999999887</c:v>
                </c:pt>
                <c:pt idx="754">
                  <c:v>4.6779999999999884</c:v>
                </c:pt>
                <c:pt idx="755">
                  <c:v>4.6849999999999881</c:v>
                </c:pt>
                <c:pt idx="756">
                  <c:v>4.6919999999999877</c:v>
                </c:pt>
                <c:pt idx="757">
                  <c:v>4.6989999999999874</c:v>
                </c:pt>
                <c:pt idx="758">
                  <c:v>4.7059999999999871</c:v>
                </c:pt>
                <c:pt idx="759">
                  <c:v>4.7129999999999868</c:v>
                </c:pt>
                <c:pt idx="760">
                  <c:v>4.7199999999999864</c:v>
                </c:pt>
                <c:pt idx="761">
                  <c:v>4.7269999999999861</c:v>
                </c:pt>
                <c:pt idx="762">
                  <c:v>4.7339999999999858</c:v>
                </c:pt>
                <c:pt idx="763">
                  <c:v>4.7409999999999854</c:v>
                </c:pt>
                <c:pt idx="764">
                  <c:v>4.7479999999999851</c:v>
                </c:pt>
                <c:pt idx="765">
                  <c:v>4.7549999999999848</c:v>
                </c:pt>
                <c:pt idx="766">
                  <c:v>4.7619999999999845</c:v>
                </c:pt>
                <c:pt idx="767">
                  <c:v>4.7689999999999841</c:v>
                </c:pt>
                <c:pt idx="768">
                  <c:v>4.7759999999999838</c:v>
                </c:pt>
                <c:pt idx="769">
                  <c:v>4.7829999999999835</c:v>
                </c:pt>
                <c:pt idx="770">
                  <c:v>4.7899999999999832</c:v>
                </c:pt>
                <c:pt idx="771">
                  <c:v>4.7969999999999828</c:v>
                </c:pt>
                <c:pt idx="772">
                  <c:v>4.8039999999999825</c:v>
                </c:pt>
                <c:pt idx="773">
                  <c:v>4.8109999999999822</c:v>
                </c:pt>
                <c:pt idx="774">
                  <c:v>4.8179999999999819</c:v>
                </c:pt>
                <c:pt idx="775">
                  <c:v>4.8249999999999815</c:v>
                </c:pt>
                <c:pt idx="776">
                  <c:v>4.8319999999999812</c:v>
                </c:pt>
                <c:pt idx="777">
                  <c:v>4.8389999999999809</c:v>
                </c:pt>
                <c:pt idx="778">
                  <c:v>4.8459999999999805</c:v>
                </c:pt>
                <c:pt idx="779">
                  <c:v>4.8529999999999802</c:v>
                </c:pt>
                <c:pt idx="780">
                  <c:v>4.8599999999999799</c:v>
                </c:pt>
                <c:pt idx="781">
                  <c:v>4.8669999999999796</c:v>
                </c:pt>
                <c:pt idx="782">
                  <c:v>4.8739999999999792</c:v>
                </c:pt>
                <c:pt idx="783">
                  <c:v>4.8809999999999789</c:v>
                </c:pt>
                <c:pt idx="784">
                  <c:v>4.8879999999999786</c:v>
                </c:pt>
              </c:numCache>
            </c:numRef>
          </c:cat>
          <c:val>
            <c:numRef>
              <c:f>'VaRs setting'!$B$19:$B$803</c:f>
              <c:numCache>
                <c:formatCode>0.0000</c:formatCode>
                <c:ptCount val="785"/>
                <c:pt idx="0">
                  <c:v>4.7740600515508005E-2</c:v>
                </c:pt>
                <c:pt idx="1">
                  <c:v>4.852949249836408E-2</c:v>
                </c:pt>
                <c:pt idx="2">
                  <c:v>4.9328436410772572E-2</c:v>
                </c:pt>
                <c:pt idx="3">
                  <c:v>5.0137500283164646E-2</c:v>
                </c:pt>
                <c:pt idx="4">
                  <c:v>5.0956751412283251E-2</c:v>
                </c:pt>
                <c:pt idx="5">
                  <c:v>5.1786256332733434E-2</c:v>
                </c:pt>
                <c:pt idx="6">
                  <c:v>5.2626080788298925E-2</c:v>
                </c:pt>
                <c:pt idx="7">
                  <c:v>5.3476289703032143E-2</c:v>
                </c:pt>
                <c:pt idx="8">
                  <c:v>5.433694715212449E-2</c:v>
                </c:pt>
                <c:pt idx="9">
                  <c:v>5.520811633256368E-2</c:v>
                </c:pt>
                <c:pt idx="10">
                  <c:v>5.6089859533586327E-2</c:v>
                </c:pt>
                <c:pt idx="11">
                  <c:v>5.6982238106931878E-2</c:v>
                </c:pt>
                <c:pt idx="12">
                  <c:v>5.7885312436906942E-2</c:v>
                </c:pt>
                <c:pt idx="13">
                  <c:v>5.8799141910267021E-2</c:v>
                </c:pt>
                <c:pt idx="14">
                  <c:v>5.9723784885924371E-2</c:v>
                </c:pt>
                <c:pt idx="15">
                  <c:v>6.0659298664490005E-2</c:v>
                </c:pt>
                <c:pt idx="16">
                  <c:v>6.1605739457658126E-2</c:v>
                </c:pt>
                <c:pt idx="17">
                  <c:v>6.2563162357442276E-2</c:v>
                </c:pt>
                <c:pt idx="18">
                  <c:v>6.3531621305271874E-2</c:v>
                </c:pt>
                <c:pt idx="19">
                  <c:v>6.4511169060958093E-2</c:v>
                </c:pt>
                <c:pt idx="20">
                  <c:v>6.5501857171538502E-2</c:v>
                </c:pt>
                <c:pt idx="21">
                  <c:v>6.6503735940010161E-2</c:v>
                </c:pt>
                <c:pt idx="22">
                  <c:v>6.7516854393960865E-2</c:v>
                </c:pt>
                <c:pt idx="23">
                  <c:v>6.8541260254108033E-2</c:v>
                </c:pt>
                <c:pt idx="24">
                  <c:v>6.9576999902755773E-2</c:v>
                </c:pt>
                <c:pt idx="25">
                  <c:v>7.0624118352180396E-2</c:v>
                </c:pt>
                <c:pt idx="26">
                  <c:v>7.1682659212954719E-2</c:v>
                </c:pt>
                <c:pt idx="27">
                  <c:v>7.2752664662221619E-2</c:v>
                </c:pt>
                <c:pt idx="28">
                  <c:v>7.3834175411927994E-2</c:v>
                </c:pt>
                <c:pt idx="29">
                  <c:v>7.4927230677030193E-2</c:v>
                </c:pt>
                <c:pt idx="30">
                  <c:v>7.6031868143681916E-2</c:v>
                </c:pt>
                <c:pt idx="31">
                  <c:v>7.7148123937415811E-2</c:v>
                </c:pt>
                <c:pt idx="32">
                  <c:v>7.8276032591330619E-2</c:v>
                </c:pt>
                <c:pt idx="33">
                  <c:v>7.9415627014295623E-2</c:v>
                </c:pt>
                <c:pt idx="34">
                  <c:v>8.0566938459183945E-2</c:v>
                </c:pt>
                <c:pt idx="35">
                  <c:v>8.1729996491147025E-2</c:v>
                </c:pt>
                <c:pt idx="36">
                  <c:v>8.290482895594202E-2</c:v>
                </c:pt>
                <c:pt idx="37">
                  <c:v>8.4091461948325397E-2</c:v>
                </c:pt>
                <c:pt idx="38">
                  <c:v>8.5289919780524123E-2</c:v>
                </c:pt>
                <c:pt idx="39">
                  <c:v>8.6500224950797885E-2</c:v>
                </c:pt>
                <c:pt idx="40">
                  <c:v>8.772239811210468E-2</c:v>
                </c:pt>
                <c:pt idx="41">
                  <c:v>8.8956458040883021E-2</c:v>
                </c:pt>
                <c:pt idx="42">
                  <c:v>9.0202421605963673E-2</c:v>
                </c:pt>
                <c:pt idx="43">
                  <c:v>9.1460303737624163E-2</c:v>
                </c:pt>
                <c:pt idx="44">
                  <c:v>9.27301173967989E-2</c:v>
                </c:pt>
                <c:pt idx="45">
                  <c:v>9.4011873544459529E-2</c:v>
                </c:pt>
                <c:pt idx="46">
                  <c:v>9.5305581111177803E-2</c:v>
                </c:pt>
                <c:pt idx="47">
                  <c:v>9.6611246966885361E-2</c:v>
                </c:pt>
                <c:pt idx="48">
                  <c:v>9.7928875890843745E-2</c:v>
                </c:pt>
                <c:pt idx="49">
                  <c:v>9.9258470541838964E-2</c:v>
                </c:pt>
                <c:pt idx="50">
                  <c:v>0.10060003142861466</c:v>
                </c:pt>
                <c:pt idx="51">
                  <c:v>0.10195355688055702</c:v>
                </c:pt>
                <c:pt idx="52">
                  <c:v>0.10331904301864656</c:v>
                </c:pt>
                <c:pt idx="53">
                  <c:v>0.10469648372669049</c:v>
                </c:pt>
                <c:pt idx="54">
                  <c:v>0.10608587062285045</c:v>
                </c:pt>
                <c:pt idx="55">
                  <c:v>0.10748719303147906</c:v>
                </c:pt>
                <c:pt idx="56">
                  <c:v>0.10890043795528051</c:v>
                </c:pt>
                <c:pt idx="57">
                  <c:v>0.11032559004780955</c:v>
                </c:pt>
                <c:pt idx="58">
                  <c:v>0.11176263158632289</c:v>
                </c:pt>
                <c:pt idx="59">
                  <c:v>0.1132115424449984</c:v>
                </c:pt>
                <c:pt idx="60">
                  <c:v>0.11467230006853545</c:v>
                </c:pt>
                <c:pt idx="61">
                  <c:v>0.11614487944615261</c:v>
                </c:pt>
                <c:pt idx="62">
                  <c:v>0.11762925308599599</c:v>
                </c:pt>
                <c:pt idx="63">
                  <c:v>0.11912539098997374</c:v>
                </c:pt>
                <c:pt idx="64">
                  <c:v>0.12063326062903036</c:v>
                </c:pt>
                <c:pt idx="65">
                  <c:v>0.12215282691887706</c:v>
                </c:pt>
                <c:pt idx="66">
                  <c:v>0.12368405219619123</c:v>
                </c:pt>
                <c:pt idx="67">
                  <c:v>0.12522689619530072</c:v>
                </c:pt>
                <c:pt idx="68">
                  <c:v>0.12678131602536671</c:v>
                </c:pt>
                <c:pt idx="69">
                  <c:v>0.12834726614808067</c:v>
                </c:pt>
                <c:pt idx="70">
                  <c:v>0.12992469835588952</c:v>
                </c:pt>
                <c:pt idx="71">
                  <c:v>0.13151356175076306</c:v>
                </c:pt>
                <c:pt idx="72">
                  <c:v>0.13311380272351872</c:v>
                </c:pt>
                <c:pt idx="73">
                  <c:v>0.13472536493371806</c:v>
                </c:pt>
                <c:pt idx="74">
                  <c:v>0.13634818929014908</c:v>
                </c:pt>
                <c:pt idx="75">
                  <c:v>0.1379822139319084</c:v>
                </c:pt>
                <c:pt idx="76">
                  <c:v>0.13962737421009805</c:v>
                </c:pt>
                <c:pt idx="77">
                  <c:v>0.14128360267015036</c:v>
                </c:pt>
                <c:pt idx="78">
                  <c:v>0.14295082903479556</c:v>
                </c:pt>
                <c:pt idx="79">
                  <c:v>0.14462898018768544</c:v>
                </c:pt>
                <c:pt idx="80">
                  <c:v>0.14631798015768688</c:v>
                </c:pt>
                <c:pt idx="81">
                  <c:v>0.14801775010385934</c:v>
                </c:pt>
                <c:pt idx="82">
                  <c:v>0.1497282083011291</c:v>
                </c:pt>
                <c:pt idx="83">
                  <c:v>0.15144927012667464</c:v>
                </c:pt>
                <c:pt idx="84">
                  <c:v>0.15318084804703508</c:v>
                </c:pt>
                <c:pt idx="85">
                  <c:v>0.15492285160595595</c:v>
                </c:pt>
                <c:pt idx="86">
                  <c:v>0.15667518741298442</c:v>
                </c:pt>
                <c:pt idx="87">
                  <c:v>0.15843775913282729</c:v>
                </c:pt>
                <c:pt idx="88">
                  <c:v>0.1602104674754832</c:v>
                </c:pt>
                <c:pt idx="89">
                  <c:v>0.16199321018716376</c:v>
                </c:pt>
                <c:pt idx="90">
                  <c:v>0.16378588204201242</c:v>
                </c:pt>
                <c:pt idx="91">
                  <c:v>0.16558837483463629</c:v>
                </c:pt>
                <c:pt idx="92">
                  <c:v>0.16740057737346037</c:v>
                </c:pt>
                <c:pt idx="93">
                  <c:v>0.16922237547491714</c:v>
                </c:pt>
                <c:pt idx="94">
                  <c:v>0.17105365195848202</c:v>
                </c:pt>
                <c:pt idx="95">
                  <c:v>0.17289428664256573</c:v>
                </c:pt>
                <c:pt idx="96">
                  <c:v>0.17474415634127557</c:v>
                </c:pt>
                <c:pt idx="97">
                  <c:v>0.17660313486205423</c:v>
                </c:pt>
                <c:pt idx="98">
                  <c:v>0.1784710930042083</c:v>
                </c:pt>
                <c:pt idx="99">
                  <c:v>0.1803478985583353</c:v>
                </c:pt>
                <c:pt idx="100">
                  <c:v>0.18223341630665973</c:v>
                </c:pt>
                <c:pt idx="101">
                  <c:v>0.18412750802428693</c:v>
                </c:pt>
                <c:pt idx="102">
                  <c:v>0.18603003248138514</c:v>
                </c:pt>
                <c:pt idx="103">
                  <c:v>0.18794084544630274</c:v>
                </c:pt>
                <c:pt idx="104">
                  <c:v>0.18985979968963171</c:v>
                </c:pt>
                <c:pt idx="105">
                  <c:v>0.19178674498922293</c:v>
                </c:pt>
                <c:pt idx="106">
                  <c:v>0.19372152813616397</c:v>
                </c:pt>
                <c:pt idx="107">
                  <c:v>0.1956639929417244</c:v>
                </c:pt>
                <c:pt idx="108">
                  <c:v>0.1976139802452784</c:v>
                </c:pt>
                <c:pt idx="109">
                  <c:v>0.19957132792320936</c:v>
                </c:pt>
                <c:pt idx="110">
                  <c:v>0.20153587089880495</c:v>
                </c:pt>
                <c:pt idx="111">
                  <c:v>0.20350744115314734</c:v>
                </c:pt>
                <c:pt idx="112">
                  <c:v>0.20548586773700606</c:v>
                </c:pt>
                <c:pt idx="113">
                  <c:v>0.2074709767837373</c:v>
                </c:pt>
                <c:pt idx="114">
                  <c:v>0.20946259152319668</c:v>
                </c:pt>
                <c:pt idx="115">
                  <c:v>0.21146053229666795</c:v>
                </c:pt>
                <c:pt idx="116">
                  <c:v>0.21346461657281482</c:v>
                </c:pt>
                <c:pt idx="117">
                  <c:v>0.21547465896465709</c:v>
                </c:pt>
                <c:pt idx="118">
                  <c:v>0.21749047124757701</c:v>
                </c:pt>
                <c:pt idx="119">
                  <c:v>0.21951186237835696</c:v>
                </c:pt>
                <c:pt idx="120">
                  <c:v>0.2215386385152536</c:v>
                </c:pt>
                <c:pt idx="121">
                  <c:v>0.22357060303910833</c:v>
                </c:pt>
                <c:pt idx="122">
                  <c:v>0.225607556575498</c:v>
                </c:pt>
                <c:pt idx="123">
                  <c:v>0.22764929701792619</c:v>
                </c:pt>
                <c:pt idx="124">
                  <c:v>0.22969561955205722</c:v>
                </c:pt>
                <c:pt idx="125">
                  <c:v>0.23174631668099172</c:v>
                </c:pt>
                <c:pt idx="126">
                  <c:v>0.23380117825158661</c:v>
                </c:pt>
                <c:pt idx="127">
                  <c:v>0.23585999148181688</c:v>
                </c:pt>
                <c:pt idx="128">
                  <c:v>0.23792254098917962</c:v>
                </c:pt>
                <c:pt idx="129">
                  <c:v>0.23998860882013917</c:v>
                </c:pt>
                <c:pt idx="130">
                  <c:v>0.24205797448061195</c:v>
                </c:pt>
                <c:pt idx="131">
                  <c:v>0.24413041496748758</c:v>
                </c:pt>
                <c:pt idx="132">
                  <c:v>0.2462057048011867</c:v>
                </c:pt>
                <c:pt idx="133">
                  <c:v>0.24828361605924865</c:v>
                </c:pt>
                <c:pt idx="134">
                  <c:v>0.25036391841094979</c:v>
                </c:pt>
                <c:pt idx="135">
                  <c:v>0.2524463791529446</c:v>
                </c:pt>
                <c:pt idx="136">
                  <c:v>0.25453076324592844</c:v>
                </c:pt>
                <c:pt idx="137">
                  <c:v>0.25661683335231528</c:v>
                </c:pt>
                <c:pt idx="138">
                  <c:v>0.25870434987492585</c:v>
                </c:pt>
                <c:pt idx="139">
                  <c:v>0.26079307099667998</c:v>
                </c:pt>
                <c:pt idx="140">
                  <c:v>0.26288275272128736</c:v>
                </c:pt>
                <c:pt idx="141">
                  <c:v>0.26497314891493012</c:v>
                </c:pt>
                <c:pt idx="142">
                  <c:v>0.26706401134892932</c:v>
                </c:pt>
                <c:pt idx="143">
                  <c:v>0.26915508974338798</c:v>
                </c:pt>
                <c:pt idx="144">
                  <c:v>0.27124613181180379</c:v>
                </c:pt>
                <c:pt idx="145">
                  <c:v>0.27333688330664002</c:v>
                </c:pt>
                <c:pt idx="146">
                  <c:v>0.27542708806584909</c:v>
                </c:pt>
                <c:pt idx="147">
                  <c:v>0.27751648806033558</c:v>
                </c:pt>
                <c:pt idx="148">
                  <c:v>0.27960482344235266</c:v>
                </c:pt>
                <c:pt idx="149">
                  <c:v>0.28169183259481673</c:v>
                </c:pt>
                <c:pt idx="150">
                  <c:v>0.28377725218153466</c:v>
                </c:pt>
                <c:pt idx="151">
                  <c:v>0.28586081719832618</c:v>
                </c:pt>
                <c:pt idx="152">
                  <c:v>0.28794226102503595</c:v>
                </c:pt>
                <c:pt idx="153">
                  <c:v>0.2900213154784167</c:v>
                </c:pt>
                <c:pt idx="154">
                  <c:v>0.2920977108658756</c:v>
                </c:pt>
                <c:pt idx="155">
                  <c:v>0.29417117604006732</c:v>
                </c:pt>
                <c:pt idx="156">
                  <c:v>0.29624143845432194</c:v>
                </c:pt>
                <c:pt idx="157">
                  <c:v>0.29830822421889175</c:v>
                </c:pt>
                <c:pt idx="158">
                  <c:v>0.30037125815800458</c:v>
                </c:pt>
                <c:pt idx="159">
                  <c:v>0.30243026386770583</c:v>
                </c:pt>
                <c:pt idx="160">
                  <c:v>0.30448496377447626</c:v>
                </c:pt>
                <c:pt idx="161">
                  <c:v>0.30653507919460732</c:v>
                </c:pt>
                <c:pt idx="162">
                  <c:v>0.30858033039431931</c:v>
                </c:pt>
                <c:pt idx="163">
                  <c:v>0.31062043665060435</c:v>
                </c:pt>
                <c:pt idx="164">
                  <c:v>0.31265511631277759</c:v>
                </c:pt>
                <c:pt idx="165">
                  <c:v>0.31468408686471888</c:v>
                </c:pt>
                <c:pt idx="166">
                  <c:v>0.316707064987786</c:v>
                </c:pt>
                <c:pt idx="167">
                  <c:v>0.31872376662438234</c:v>
                </c:pt>
                <c:pt idx="168">
                  <c:v>0.32073390704215893</c:v>
                </c:pt>
                <c:pt idx="169">
                  <c:v>0.32273720089883207</c:v>
                </c:pt>
                <c:pt idx="170">
                  <c:v>0.32473336230759681</c:v>
                </c:pt>
                <c:pt idx="171">
                  <c:v>0.32672210490311615</c:v>
                </c:pt>
                <c:pt idx="172">
                  <c:v>0.32870314190806577</c:v>
                </c:pt>
                <c:pt idx="173">
                  <c:v>0.33067618620021266</c:v>
                </c:pt>
                <c:pt idx="174">
                  <c:v>0.33264095038000813</c:v>
                </c:pt>
                <c:pt idx="175">
                  <c:v>0.33459714683867181</c:v>
                </c:pt>
                <c:pt idx="176">
                  <c:v>0.33654448782674634</c:v>
                </c:pt>
                <c:pt idx="177">
                  <c:v>0.33848268552309957</c:v>
                </c:pt>
                <c:pt idx="178">
                  <c:v>0.34041145210435225</c:v>
                </c:pt>
                <c:pt idx="179">
                  <c:v>0.34233049981470876</c:v>
                </c:pt>
                <c:pt idx="180">
                  <c:v>0.34423954103616672</c:v>
                </c:pt>
                <c:pt idx="181">
                  <c:v>0.346138288359083</c:v>
                </c:pt>
                <c:pt idx="182">
                  <c:v>0.34802645465307269</c:v>
                </c:pt>
                <c:pt idx="183">
                  <c:v>0.34990375313821553</c:v>
                </c:pt>
                <c:pt idx="184">
                  <c:v>0.3517698974565478</c:v>
                </c:pt>
                <c:pt idx="185">
                  <c:v>0.35362460174381299</c:v>
                </c:pt>
                <c:pt idx="186">
                  <c:v>0.35546758070144835</c:v>
                </c:pt>
                <c:pt idx="187">
                  <c:v>0.35729854966878133</c:v>
                </c:pt>
                <c:pt idx="188">
                  <c:v>0.35911722469541107</c:v>
                </c:pt>
                <c:pt idx="189">
                  <c:v>0.36092332261374926</c:v>
                </c:pt>
                <c:pt idx="190">
                  <c:v>0.36271656111169576</c:v>
                </c:pt>
                <c:pt idx="191">
                  <c:v>0.36449665880542154</c:v>
                </c:pt>
                <c:pt idx="192">
                  <c:v>0.36626333531223487</c:v>
                </c:pt>
                <c:pt idx="193">
                  <c:v>0.36801631132350354</c:v>
                </c:pt>
                <c:pt idx="194">
                  <c:v>0.36975530867760659</c:v>
                </c:pt>
                <c:pt idx="195">
                  <c:v>0.37148005043289034</c:v>
                </c:pt>
                <c:pt idx="196">
                  <c:v>0.3731902609406012</c:v>
                </c:pt>
                <c:pt idx="197">
                  <c:v>0.37488566591776878</c:v>
                </c:pt>
                <c:pt idx="198">
                  <c:v>0.37656599252001294</c:v>
                </c:pt>
                <c:pt idx="199">
                  <c:v>0.37823096941424766</c:v>
                </c:pt>
                <c:pt idx="200">
                  <c:v>0.37988032685125489</c:v>
                </c:pt>
                <c:pt idx="201">
                  <c:v>0.38151379673810126</c:v>
                </c:pt>
                <c:pt idx="202">
                  <c:v>0.38313111271037065</c:v>
                </c:pt>
                <c:pt idx="203">
                  <c:v>0.3847320102041859</c:v>
                </c:pt>
                <c:pt idx="204">
                  <c:v>0.38631622652799225</c:v>
                </c:pt>
                <c:pt idx="205">
                  <c:v>0.38788350093407481</c:v>
                </c:pt>
                <c:pt idx="206">
                  <c:v>0.38943357468978468</c:v>
                </c:pt>
                <c:pt idx="207">
                  <c:v>0.39096619114844422</c:v>
                </c:pt>
                <c:pt idx="208">
                  <c:v>0.39248109581990664</c:v>
                </c:pt>
                <c:pt idx="209">
                  <c:v>0.39397803644074142</c:v>
                </c:pt>
                <c:pt idx="210">
                  <c:v>0.395456763044019</c:v>
                </c:pt>
                <c:pt idx="211">
                  <c:v>0.3969170280286678</c:v>
                </c:pt>
                <c:pt idx="212">
                  <c:v>0.39835858622837717</c:v>
                </c:pt>
                <c:pt idx="213">
                  <c:v>0.39978119498001852</c:v>
                </c:pt>
                <c:pt idx="214">
                  <c:v>0.40118461419155882</c:v>
                </c:pt>
                <c:pt idx="215">
                  <c:v>0.40256860640943976</c:v>
                </c:pt>
                <c:pt idx="216">
                  <c:v>0.40393293688539578</c:v>
                </c:pt>
                <c:pt idx="217">
                  <c:v>0.40527737364268535</c:v>
                </c:pt>
                <c:pt idx="218">
                  <c:v>0.40660168754170833</c:v>
                </c:pt>
                <c:pt idx="219">
                  <c:v>0.40790565234498521</c:v>
                </c:pt>
                <c:pt idx="220">
                  <c:v>0.4091890447814705</c:v>
                </c:pt>
                <c:pt idx="221">
                  <c:v>0.41045164461017641</c:v>
                </c:pt>
                <c:pt idx="222">
                  <c:v>0.41169323468307972</c:v>
                </c:pt>
                <c:pt idx="223">
                  <c:v>0.4129136010072893</c:v>
                </c:pt>
                <c:pt idx="224">
                  <c:v>0.414112532806446</c:v>
                </c:pt>
                <c:pt idx="225">
                  <c:v>0.41528982258133385</c:v>
                </c:pt>
                <c:pt idx="226">
                  <c:v>0.4164452661696747</c:v>
                </c:pt>
                <c:pt idx="227">
                  <c:v>0.41757866280508582</c:v>
                </c:pt>
                <c:pt idx="228">
                  <c:v>0.4186898151751729</c:v>
                </c:pt>
                <c:pt idx="229">
                  <c:v>0.41977852947873862</c:v>
                </c:pt>
                <c:pt idx="230">
                  <c:v>0.42084461548208008</c:v>
                </c:pt>
                <c:pt idx="231">
                  <c:v>0.42188788657435528</c:v>
                </c:pt>
                <c:pt idx="232">
                  <c:v>0.42290815982199381</c:v>
                </c:pt>
                <c:pt idx="233">
                  <c:v>0.42390525602213125</c:v>
                </c:pt>
                <c:pt idx="234">
                  <c:v>0.42487899975504367</c:v>
                </c:pt>
                <c:pt idx="235">
                  <c:v>0.4258292194355629</c:v>
                </c:pt>
                <c:pt idx="236">
                  <c:v>0.42675574736344968</c:v>
                </c:pt>
                <c:pt idx="237">
                  <c:v>0.42765841977270419</c:v>
                </c:pt>
                <c:pt idx="238">
                  <c:v>0.42853707687979564</c:v>
                </c:pt>
                <c:pt idx="239">
                  <c:v>0.42939156293078784</c:v>
                </c:pt>
                <c:pt idx="240">
                  <c:v>0.43022172624734389</c:v>
                </c:pt>
                <c:pt idx="241">
                  <c:v>0.43102741927159044</c:v>
                </c:pt>
                <c:pt idx="242">
                  <c:v>0.43180849860982118</c:v>
                </c:pt>
                <c:pt idx="243">
                  <c:v>0.43256482507502464</c:v>
                </c:pt>
                <c:pt idx="244">
                  <c:v>0.43329626372821517</c:v>
                </c:pt>
                <c:pt idx="245">
                  <c:v>0.43400268391855285</c:v>
                </c:pt>
                <c:pt idx="246">
                  <c:v>0.43468395932223353</c:v>
                </c:pt>
                <c:pt idx="247">
                  <c:v>0.43533996798013447</c:v>
                </c:pt>
                <c:pt idx="248">
                  <c:v>0.43597059233419799</c:v>
                </c:pt>
                <c:pt idx="249">
                  <c:v>0.43657571926253974</c:v>
                </c:pt>
                <c:pt idx="250">
                  <c:v>0.43715524011326645</c:v>
                </c:pt>
                <c:pt idx="251">
                  <c:v>0.43770905073698774</c:v>
                </c:pt>
                <c:pt idx="252">
                  <c:v>0.4382370515180099</c:v>
                </c:pt>
                <c:pt idx="253">
                  <c:v>0.43873914740419867</c:v>
                </c:pt>
                <c:pt idx="254">
                  <c:v>0.43921524793549593</c:v>
                </c:pt>
                <c:pt idx="255">
                  <c:v>0.43966526727108302</c:v>
                </c:pt>
                <c:pt idx="256">
                  <c:v>0.44008912421517338</c:v>
                </c:pt>
                <c:pt idx="257">
                  <c:v>0.44048674224142936</c:v>
                </c:pt>
                <c:pt idx="258">
                  <c:v>0.44085804951598889</c:v>
                </c:pt>
                <c:pt idx="259">
                  <c:v>0.44120297891909416</c:v>
                </c:pt>
                <c:pt idx="260">
                  <c:v>0.44152146806531256</c:v>
                </c:pt>
                <c:pt idx="261">
                  <c:v>0.44181345932234178</c:v>
                </c:pt>
                <c:pt idx="262">
                  <c:v>0.44207889982839116</c:v>
                </c:pt>
                <c:pt idx="263">
                  <c:v>0.44231774150813075</c:v>
                </c:pt>
                <c:pt idx="264">
                  <c:v>0.44252994108720373</c:v>
                </c:pt>
                <c:pt idx="265">
                  <c:v>0.44271546010529328</c:v>
                </c:pt>
                <c:pt idx="266">
                  <c:v>0.44287426492774057</c:v>
                </c:pt>
                <c:pt idx="267">
                  <c:v>0.44300632675570767</c:v>
                </c:pt>
                <c:pt idx="268">
                  <c:v>0.44311162163488194</c:v>
                </c:pt>
                <c:pt idx="269">
                  <c:v>0.44319013046271738</c:v>
                </c:pt>
                <c:pt idx="270">
                  <c:v>0.44324183899421044</c:v>
                </c:pt>
                <c:pt idx="271">
                  <c:v>0.44326673784620774</c:v>
                </c:pt>
                <c:pt idx="272">
                  <c:v>0.44326482250024402</c:v>
                </c:pt>
                <c:pt idx="273">
                  <c:v>0.44323609330390856</c:v>
                </c:pt>
                <c:pt idx="274">
                  <c:v>0.4431805554707402</c:v>
                </c:pt>
                <c:pt idx="275">
                  <c:v>0.4430982190786501</c:v>
                </c:pt>
                <c:pt idx="276">
                  <c:v>0.44298909906687456</c:v>
                </c:pt>
                <c:pt idx="277">
                  <c:v>0.44285321523145688</c:v>
                </c:pt>
                <c:pt idx="278">
                  <c:v>0.44269059221926244</c:v>
                </c:pt>
                <c:pt idx="279">
                  <c:v>0.4425012595205276</c:v>
                </c:pt>
                <c:pt idx="280">
                  <c:v>0.44228525145994707</c:v>
                </c:pt>
                <c:pt idx="281">
                  <c:v>0.44204260718630278</c:v>
                </c:pt>
                <c:pt idx="282">
                  <c:v>0.44177337066063888</c:v>
                </c:pt>
                <c:pt idx="283">
                  <c:v>0.44147759064298719</c:v>
                </c:pt>
                <c:pt idx="284">
                  <c:v>0.44115532067765029</c:v>
                </c:pt>
                <c:pt idx="285">
                  <c:v>0.44080661907704638</c:v>
                </c:pt>
                <c:pt idx="286">
                  <c:v>0.44043154890412461</c:v>
                </c:pt>
                <c:pt idx="287">
                  <c:v>0.44003017795335736</c:v>
                </c:pt>
                <c:pt idx="288">
                  <c:v>0.43960257873031727</c:v>
                </c:pt>
                <c:pt idx="289">
                  <c:v>0.43914882842984854</c:v>
                </c:pt>
                <c:pt idx="290">
                  <c:v>0.43866900891284044</c:v>
                </c:pt>
                <c:pt idx="291">
                  <c:v>0.43816320668161468</c:v>
                </c:pt>
                <c:pt idx="292">
                  <c:v>0.4376315128539347</c:v>
                </c:pt>
                <c:pt idx="293">
                  <c:v>0.43707402313564947</c:v>
                </c:pt>
                <c:pt idx="294">
                  <c:v>0.43649083779198306</c:v>
                </c:pt>
                <c:pt idx="295">
                  <c:v>0.43588206161748116</c:v>
                </c:pt>
                <c:pt idx="296">
                  <c:v>0.43524780390462864</c:v>
                </c:pt>
                <c:pt idx="297">
                  <c:v>0.43458817841114933</c:v>
                </c:pt>
                <c:pt idx="298">
                  <c:v>0.43390330332600391</c:v>
                </c:pt>
                <c:pt idx="299">
                  <c:v>0.43319330123409838</c:v>
                </c:pt>
                <c:pt idx="300">
                  <c:v>0.43245829907971883</c:v>
                </c:pt>
                <c:pt idx="301">
                  <c:v>0.43169842812870723</c:v>
                </c:pt>
                <c:pt idx="302">
                  <c:v>0.43091382392939481</c:v>
                </c:pt>
                <c:pt idx="303">
                  <c:v>0.43010462627230828</c:v>
                </c:pt>
                <c:pt idx="304">
                  <c:v>0.4292709791486658</c:v>
                </c:pt>
                <c:pt idx="305">
                  <c:v>0.42841303070768183</c:v>
                </c:pt>
                <c:pt idx="306">
                  <c:v>0.42753093321269514</c:v>
                </c:pt>
                <c:pt idx="307">
                  <c:v>0.42662484299614123</c:v>
                </c:pt>
                <c:pt idx="308">
                  <c:v>0.42569492041338636</c:v>
                </c:pt>
                <c:pt idx="309">
                  <c:v>0.4247413297954426</c:v>
                </c:pt>
                <c:pt idx="310">
                  <c:v>0.42376423940058344</c:v>
                </c:pt>
                <c:pt idx="311">
                  <c:v>0.422763821364879</c:v>
                </c:pt>
                <c:pt idx="312">
                  <c:v>0.42174025165167378</c:v>
                </c:pt>
                <c:pt idx="313">
                  <c:v>0.42069371000002415</c:v>
                </c:pt>
                <c:pt idx="314">
                  <c:v>0.41962437987211948</c:v>
                </c:pt>
                <c:pt idx="315">
                  <c:v>0.4185324483997071</c:v>
                </c:pt>
                <c:pt idx="316">
                  <c:v>0.41741810632954379</c:v>
                </c:pt>
                <c:pt idx="317">
                  <c:v>0.41628154796789457</c:v>
                </c:pt>
                <c:pt idx="318">
                  <c:v>0.41512297112410429</c:v>
                </c:pt>
                <c:pt idx="319">
                  <c:v>0.41394257705326082</c:v>
                </c:pt>
                <c:pt idx="320">
                  <c:v>0.41274057039797668</c:v>
                </c:pt>
                <c:pt idx="321">
                  <c:v>0.41151715912931175</c:v>
                </c:pt>
                <c:pt idx="322">
                  <c:v>0.41027255448685918</c:v>
                </c:pt>
                <c:pt idx="323">
                  <c:v>0.4090069709180208</c:v>
                </c:pt>
                <c:pt idx="324">
                  <c:v>0.40772062601649522</c:v>
                </c:pt>
                <c:pt idx="325">
                  <c:v>0.40641374046000439</c:v>
                </c:pt>
                <c:pt idx="326">
                  <c:v>0.40508653794728156</c:v>
                </c:pt>
                <c:pt idx="327">
                  <c:v>0.40373924513434833</c:v>
                </c:pt>
                <c:pt idx="328">
                  <c:v>0.40237209157010428</c:v>
                </c:pt>
                <c:pt idx="329">
                  <c:v>0.40098530963125489</c:v>
                </c:pt>
                <c:pt idx="330">
                  <c:v>0.39957913445660509</c:v>
                </c:pt>
                <c:pt idx="331">
                  <c:v>0.39815380388074245</c:v>
                </c:pt>
                <c:pt idx="332">
                  <c:v>0.39670955836713734</c:v>
                </c:pt>
                <c:pt idx="333">
                  <c:v>0.39524664094068584</c:v>
                </c:pt>
                <c:pt idx="334">
                  <c:v>0.39376529711972225</c:v>
                </c:pt>
                <c:pt idx="335">
                  <c:v>0.39226577484752712</c:v>
                </c:pt>
                <c:pt idx="336">
                  <c:v>0.39074832442335833</c:v>
                </c:pt>
                <c:pt idx="337">
                  <c:v>0.38921319843303093</c:v>
                </c:pt>
                <c:pt idx="338">
                  <c:v>0.3876606516790736</c:v>
                </c:pt>
                <c:pt idx="339">
                  <c:v>0.38609094111048808</c:v>
                </c:pt>
                <c:pt idx="340">
                  <c:v>0.38450432575213894</c:v>
                </c:pt>
                <c:pt idx="341">
                  <c:v>0.38290106663380025</c:v>
                </c:pt>
                <c:pt idx="342">
                  <c:v>0.38128142671888648</c:v>
                </c:pt>
                <c:pt idx="343">
                  <c:v>0.37964567083289547</c:v>
                </c:pt>
                <c:pt idx="344">
                  <c:v>0.37799406559158905</c:v>
                </c:pt>
                <c:pt idx="345">
                  <c:v>0.37632687932893971</c:v>
                </c:pt>
                <c:pt idx="346">
                  <c:v>0.37464438202486994</c:v>
                </c:pt>
                <c:pt idx="347">
                  <c:v>0.37294684523281163</c:v>
                </c:pt>
                <c:pt idx="348">
                  <c:v>0.37123454200711165</c:v>
                </c:pt>
                <c:pt idx="349">
                  <c:v>0.36950774683031196</c:v>
                </c:pt>
                <c:pt idx="350">
                  <c:v>0.36776673554032979</c:v>
                </c:pt>
                <c:pt idx="351">
                  <c:v>0.36601178525756617</c:v>
                </c:pt>
                <c:pt idx="352">
                  <c:v>0.36424317431196745</c:v>
                </c:pt>
                <c:pt idx="353">
                  <c:v>0.36246118217006912</c:v>
                </c:pt>
                <c:pt idx="354">
                  <c:v>0.36066608936204597</c:v>
                </c:pt>
                <c:pt idx="355">
                  <c:v>0.35885817740879683</c:v>
                </c:pt>
                <c:pt idx="356">
                  <c:v>0.35703772874908823</c:v>
                </c:pt>
                <c:pt idx="357">
                  <c:v>0.35520502666678555</c:v>
                </c:pt>
                <c:pt idx="358">
                  <c:v>0.35336035521819492</c:v>
                </c:pt>
                <c:pt idx="359">
                  <c:v>0.3515039991595435</c:v>
                </c:pt>
                <c:pt idx="360">
                  <c:v>0.349636243874623</c:v>
                </c:pt>
                <c:pt idx="361">
                  <c:v>0.34775737530262157</c:v>
                </c:pt>
                <c:pt idx="362">
                  <c:v>0.34586767986616973</c:v>
                </c:pt>
                <c:pt idx="363">
                  <c:v>0.34396744439962457</c:v>
                </c:pt>
                <c:pt idx="364">
                  <c:v>0.34205695607761794</c:v>
                </c:pt>
                <c:pt idx="365">
                  <c:v>0.34013650234389153</c:v>
                </c:pt>
                <c:pt idx="366">
                  <c:v>0.33820637084044508</c:v>
                </c:pt>
                <c:pt idx="367">
                  <c:v>0.33626684933701878</c:v>
                </c:pt>
                <c:pt idx="368">
                  <c:v>0.33431822566093711</c:v>
                </c:pt>
                <c:pt idx="369">
                  <c:v>0.33236078762733401</c:v>
                </c:pt>
                <c:pt idx="370">
                  <c:v>0.33039482296978451</c:v>
                </c:pt>
                <c:pt idx="371">
                  <c:v>0.32842061927136518</c:v>
                </c:pt>
                <c:pt idx="372">
                  <c:v>0.32643846389616549</c:v>
                </c:pt>
                <c:pt idx="373">
                  <c:v>0.32444864392127221</c:v>
                </c:pt>
                <c:pt idx="374">
                  <c:v>0.32245144606924903</c:v>
                </c:pt>
                <c:pt idx="375">
                  <c:v>0.32044715664113277</c:v>
                </c:pt>
                <c:pt idx="376">
                  <c:v>0.31843606144996645</c:v>
                </c:pt>
                <c:pt idx="377">
                  <c:v>0.31641844575489142</c:v>
                </c:pt>
                <c:pt idx="378">
                  <c:v>0.31439459419581783</c:v>
                </c:pt>
                <c:pt idx="379">
                  <c:v>0.31236479072869361</c:v>
                </c:pt>
                <c:pt idx="380">
                  <c:v>0.31032931856139168</c:v>
                </c:pt>
                <c:pt idx="381">
                  <c:v>0.30828846009023497</c:v>
                </c:pt>
                <c:pt idx="382">
                  <c:v>0.3062424968371778</c:v>
                </c:pt>
                <c:pt idx="383">
                  <c:v>0.30419170938766188</c:v>
                </c:pt>
                <c:pt idx="384">
                  <c:v>0.30213637732916521</c:v>
                </c:pt>
                <c:pt idx="385">
                  <c:v>0.30007677919046127</c:v>
                </c:pt>
                <c:pt idx="386">
                  <c:v>0.29801319238160656</c:v>
                </c:pt>
                <c:pt idx="387">
                  <c:v>0.29594589313467173</c:v>
                </c:pt>
                <c:pt idx="388">
                  <c:v>0.29387515644523449</c:v>
                </c:pt>
                <c:pt idx="389">
                  <c:v>0.29180125601464862</c:v>
                </c:pt>
                <c:pt idx="390">
                  <c:v>0.28972446419310527</c:v>
                </c:pt>
                <c:pt idx="391">
                  <c:v>0.28764505192350215</c:v>
                </c:pt>
                <c:pt idx="392">
                  <c:v>0.28556328868613429</c:v>
                </c:pt>
                <c:pt idx="393">
                  <c:v>0.28347944244422046</c:v>
                </c:pt>
                <c:pt idx="394">
                  <c:v>0.28139377959028034</c:v>
                </c:pt>
                <c:pt idx="395">
                  <c:v>0.2793065648933738</c:v>
                </c:pt>
                <c:pt idx="396">
                  <c:v>0.27721806144721628</c:v>
                </c:pt>
                <c:pt idx="397">
                  <c:v>0.27512853061918274</c:v>
                </c:pt>
                <c:pt idx="398">
                  <c:v>0.27303823200021099</c:v>
                </c:pt>
                <c:pt idx="399">
                  <c:v>0.27094742335561633</c:v>
                </c:pt>
                <c:pt idx="400">
                  <c:v>0.2688563605768291</c:v>
                </c:pt>
                <c:pt idx="401">
                  <c:v>0.26676529763406442</c:v>
                </c:pt>
                <c:pt idx="402">
                  <c:v>0.26467448652993469</c:v>
                </c:pt>
                <c:pt idx="403">
                  <c:v>0.26258417725401428</c:v>
                </c:pt>
                <c:pt idx="404">
                  <c:v>0.26049461773836596</c:v>
                </c:pt>
                <c:pt idx="405">
                  <c:v>0.25840605381403559</c:v>
                </c:pt>
                <c:pt idx="406">
                  <c:v>0.25631872916852688</c:v>
                </c:pt>
                <c:pt idx="407">
                  <c:v>0.25423288530425914</c:v>
                </c:pt>
                <c:pt idx="408">
                  <c:v>0.25214876149801968</c:v>
                </c:pt>
                <c:pt idx="409">
                  <c:v>0.25006659476141352</c:v>
                </c:pt>
                <c:pt idx="410">
                  <c:v>0.24798661980232023</c:v>
                </c:pt>
                <c:pt idx="411">
                  <c:v>0.24590906898736001</c:v>
                </c:pt>
                <c:pt idx="412">
                  <c:v>0.24383417230537741</c:v>
                </c:pt>
                <c:pt idx="413">
                  <c:v>0.2417621573319455</c:v>
                </c:pt>
                <c:pt idx="414">
                  <c:v>0.23969324919489476</c:v>
                </c:pt>
                <c:pt idx="415">
                  <c:v>0.23762767054087228</c:v>
                </c:pt>
                <c:pt idx="416">
                  <c:v>0.23556564150293205</c:v>
                </c:pt>
                <c:pt idx="417">
                  <c:v>0.23350737966916146</c:v>
                </c:pt>
                <c:pt idx="418">
                  <c:v>0.23145310005234507</c:v>
                </c:pt>
                <c:pt idx="419">
                  <c:v>0.22940301506066815</c:v>
                </c:pt>
                <c:pt idx="420">
                  <c:v>0.22735733446946127</c:v>
                </c:pt>
                <c:pt idx="421">
                  <c:v>0.22531626539398725</c:v>
                </c:pt>
                <c:pt idx="422">
                  <c:v>0.2232800122632711</c:v>
                </c:pt>
                <c:pt idx="423">
                  <c:v>0.22124877679497229</c:v>
                </c:pt>
                <c:pt idx="424">
                  <c:v>0.21922275797130034</c:v>
                </c:pt>
                <c:pt idx="425">
                  <c:v>0.21720215201597215</c:v>
                </c:pt>
                <c:pt idx="426">
                  <c:v>0.21518715237221009</c:v>
                </c:pt>
                <c:pt idx="427">
                  <c:v>0.21317794968177922</c:v>
                </c:pt>
                <c:pt idx="428">
                  <c:v>0.21117473176506216</c:v>
                </c:pt>
                <c:pt idx="429">
                  <c:v>0.20917768360216824</c:v>
                </c:pt>
                <c:pt idx="430">
                  <c:v>0.20718698731507501</c:v>
                </c:pt>
                <c:pt idx="431">
                  <c:v>0.20520282215079821</c:v>
                </c:pt>
                <c:pt idx="432">
                  <c:v>0.20322536446558678</c:v>
                </c:pt>
                <c:pt idx="433">
                  <c:v>0.20125478771013927</c:v>
                </c:pt>
                <c:pt idx="434">
                  <c:v>0.19929126241583628</c:v>
                </c:pt>
                <c:pt idx="435">
                  <c:v>0.19733495618198518</c:v>
                </c:pt>
                <c:pt idx="436">
                  <c:v>0.19538603366407106</c:v>
                </c:pt>
                <c:pt idx="437">
                  <c:v>0.19344465656300874</c:v>
                </c:pt>
                <c:pt idx="438">
                  <c:v>0.19151098361538982</c:v>
                </c:pt>
                <c:pt idx="439">
                  <c:v>0.18958517058471847</c:v>
                </c:pt>
                <c:pt idx="440">
                  <c:v>0.1876673702536294</c:v>
                </c:pt>
                <c:pt idx="441">
                  <c:v>0.1857577324170806</c:v>
                </c:pt>
                <c:pt idx="442">
                  <c:v>0.18385640387651411</c:v>
                </c:pt>
                <c:pt idx="443">
                  <c:v>0.18196352843497657</c:v>
                </c:pt>
                <c:pt idx="444">
                  <c:v>0.18007924689319216</c:v>
                </c:pt>
                <c:pt idx="445">
                  <c:v>0.17820369704657876</c:v>
                </c:pt>
                <c:pt idx="446">
                  <c:v>0.17633701368319965</c:v>
                </c:pt>
                <c:pt idx="447">
                  <c:v>0.17447932858264092</c:v>
                </c:pt>
                <c:pt idx="448">
                  <c:v>0.17263077051580619</c:v>
                </c:pt>
                <c:pt idx="449">
                  <c:v>0.17079146524561828</c:v>
                </c:pt>
                <c:pt idx="450">
                  <c:v>0.16896153552861862</c:v>
                </c:pt>
                <c:pt idx="451">
                  <c:v>0.16714110111745412</c:v>
                </c:pt>
                <c:pt idx="452">
                  <c:v>0.16533027876424114</c:v>
                </c:pt>
                <c:pt idx="453">
                  <c:v>0.16352918222479593</c:v>
                </c:pt>
                <c:pt idx="454">
                  <c:v>0.16173792226372061</c:v>
                </c:pt>
                <c:pt idx="455">
                  <c:v>0.15995660666033396</c:v>
                </c:pt>
                <c:pt idx="456">
                  <c:v>0.15818534021543487</c:v>
                </c:pt>
                <c:pt idx="457">
                  <c:v>0.15642422475888806</c:v>
                </c:pt>
                <c:pt idx="458">
                  <c:v>0.15467335915801905</c:v>
                </c:pt>
                <c:pt idx="459">
                  <c:v>0.15293283932680748</c:v>
                </c:pt>
                <c:pt idx="460">
                  <c:v>0.15120275823586538</c:v>
                </c:pt>
                <c:pt idx="461">
                  <c:v>0.14948320592318942</c:v>
                </c:pt>
                <c:pt idx="462">
                  <c:v>0.14777426950567338</c:v>
                </c:pt>
                <c:pt idx="463">
                  <c:v>0.14607603319136858</c:v>
                </c:pt>
                <c:pt idx="464">
                  <c:v>0.14438857829247936</c:v>
                </c:pt>
                <c:pt idx="465">
                  <c:v>0.14271198323908033</c:v>
                </c:pt>
                <c:pt idx="466">
                  <c:v>0.1410463235935423</c:v>
                </c:pt>
                <c:pt idx="467">
                  <c:v>0.1393916720656535</c:v>
                </c:pt>
                <c:pt idx="468">
                  <c:v>0.13774809852842251</c:v>
                </c:pt>
                <c:pt idx="469">
                  <c:v>0.13611567003454902</c:v>
                </c:pt>
                <c:pt idx="470">
                  <c:v>0.13449445083354911</c:v>
                </c:pt>
                <c:pt idx="471">
                  <c:v>0.13288450238952088</c:v>
                </c:pt>
                <c:pt idx="472">
                  <c:v>0.13128588339953634</c:v>
                </c:pt>
                <c:pt idx="473">
                  <c:v>0.12969864981264573</c:v>
                </c:pt>
                <c:pt idx="474">
                  <c:v>0.12812285484947974</c:v>
                </c:pt>
                <c:pt idx="475">
                  <c:v>0.12655854902243582</c:v>
                </c:pt>
                <c:pt idx="476">
                  <c:v>0.12500578015643357</c:v>
                </c:pt>
                <c:pt idx="477">
                  <c:v>0.12346459341022603</c:v>
                </c:pt>
                <c:pt idx="478">
                  <c:v>0.12193503129825044</c:v>
                </c:pt>
                <c:pt idx="479">
                  <c:v>0.120417133713006</c:v>
                </c:pt>
                <c:pt idx="480">
                  <c:v>0.11891093794794304</c:v>
                </c:pt>
                <c:pt idx="481">
                  <c:v>0.11741647872084873</c:v>
                </c:pt>
                <c:pt idx="482">
                  <c:v>0.11593378819771548</c:v>
                </c:pt>
                <c:pt idx="483">
                  <c:v>0.11446289601707713</c:v>
                </c:pt>
                <c:pt idx="484">
                  <c:v>0.11300382931479767</c:v>
                </c:pt>
                <c:pt idx="485">
                  <c:v>0.11155661274929907</c:v>
                </c:pt>
                <c:pt idx="486">
                  <c:v>0.11012126852721213</c:v>
                </c:pt>
                <c:pt idx="487">
                  <c:v>0.10869781642943671</c:v>
                </c:pt>
                <c:pt idx="488">
                  <c:v>0.10728627383759654</c:v>
                </c:pt>
                <c:pt idx="489">
                  <c:v>0.10588665576087355</c:v>
                </c:pt>
                <c:pt idx="490">
                  <c:v>0.10449897486320771</c:v>
                </c:pt>
                <c:pt idx="491">
                  <c:v>0.10312324149084723</c:v>
                </c:pt>
                <c:pt idx="492">
                  <c:v>0.10175946370023521</c:v>
                </c:pt>
                <c:pt idx="493">
                  <c:v>0.10040764728621794</c:v>
                </c:pt>
                <c:pt idx="494">
                  <c:v>9.9067795810560355E-2</c:v>
                </c:pt>
                <c:pt idx="495">
                  <c:v>9.7739910630754781E-2</c:v>
                </c:pt>
                <c:pt idx="496">
                  <c:v>9.6423990929107847E-2</c:v>
                </c:pt>
                <c:pt idx="497">
                  <c:v>9.5120033742092422E-2</c:v>
                </c:pt>
                <c:pt idx="498">
                  <c:v>9.3828033989949586E-2</c:v>
                </c:pt>
                <c:pt idx="499">
                  <c:v>9.2547984506527015E-2</c:v>
                </c:pt>
                <c:pt idx="500">
                  <c:v>9.1279876069339613E-2</c:v>
                </c:pt>
                <c:pt idx="501">
                  <c:v>9.00236974298389E-2</c:v>
                </c:pt>
                <c:pt idx="502">
                  <c:v>8.8779435343876792E-2</c:v>
                </c:pt>
                <c:pt idx="503">
                  <c:v>8.7547074602350852E-2</c:v>
                </c:pt>
                <c:pt idx="504">
                  <c:v>8.6326598062016868E-2</c:v>
                </c:pt>
                <c:pt idx="505">
                  <c:v>8.5117986676455495E-2</c:v>
                </c:pt>
                <c:pt idx="506">
                  <c:v>8.3921219527180083E-2</c:v>
                </c:pt>
                <c:pt idx="507">
                  <c:v>8.2736273854871784E-2</c:v>
                </c:pt>
                <c:pt idx="508">
                  <c:v>8.1563125090729521E-2</c:v>
                </c:pt>
                <c:pt idx="509">
                  <c:v>8.0401746887921635E-2</c:v>
                </c:pt>
                <c:pt idx="510">
                  <c:v>7.9252111153126373E-2</c:v>
                </c:pt>
                <c:pt idx="511">
                  <c:v>7.8114188078148752E-2</c:v>
                </c:pt>
                <c:pt idx="512">
                  <c:v>7.698794617160129E-2</c:v>
                </c:pt>
                <c:pt idx="513">
                  <c:v>7.5873352290636228E-2</c:v>
                </c:pt>
                <c:pt idx="514">
                  <c:v>7.4770371672717009E-2</c:v>
                </c:pt>
                <c:pt idx="515">
                  <c:v>7.36789679674172E-2</c:v>
                </c:pt>
                <c:pt idx="516">
                  <c:v>7.2599103268234697E-2</c:v>
                </c:pt>
                <c:pt idx="517">
                  <c:v>7.1530738144409911E-2</c:v>
                </c:pt>
                <c:pt idx="518">
                  <c:v>7.0473831672736173E-2</c:v>
                </c:pt>
                <c:pt idx="519">
                  <c:v>6.9428341469350854E-2</c:v>
                </c:pt>
                <c:pt idx="520">
                  <c:v>6.8394223721496464E-2</c:v>
                </c:pt>
                <c:pt idx="521">
                  <c:v>6.7371433219240343E-2</c:v>
                </c:pt>
                <c:pt idx="522">
                  <c:v>6.6359923387142514E-2</c:v>
                </c:pt>
                <c:pt idx="523">
                  <c:v>6.5359646315860345E-2</c:v>
                </c:pt>
                <c:pt idx="524">
                  <c:v>6.4370552793680619E-2</c:v>
                </c:pt>
                <c:pt idx="525">
                  <c:v>6.3392592337967929E-2</c:v>
                </c:pt>
                <c:pt idx="526">
                  <c:v>6.2425713226519464E-2</c:v>
                </c:pt>
                <c:pt idx="527">
                  <c:v>6.1469862528816775E-2</c:v>
                </c:pt>
                <c:pt idx="528">
                  <c:v>6.0524986137164186E-2</c:v>
                </c:pt>
                <c:pt idx="529">
                  <c:v>5.9591028797704837E-2</c:v>
                </c:pt>
                <c:pt idx="530">
                  <c:v>5.8667934141304806E-2</c:v>
                </c:pt>
                <c:pt idx="531">
                  <c:v>5.7755644714296471E-2</c:v>
                </c:pt>
                <c:pt idx="532">
                  <c:v>5.685410200907174E-2</c:v>
                </c:pt>
                <c:pt idx="533">
                  <c:v>5.5963246494517185E-2</c:v>
                </c:pt>
                <c:pt idx="534">
                  <c:v>5.5083017646281637E-2</c:v>
                </c:pt>
                <c:pt idx="535">
                  <c:v>5.4213353976869071E-2</c:v>
                </c:pt>
                <c:pt idx="536">
                  <c:v>5.3354193065547603E-2</c:v>
                </c:pt>
                <c:pt idx="537">
                  <c:v>5.250547158806735E-2</c:v>
                </c:pt>
                <c:pt idx="538">
                  <c:v>5.1667125346179579E-2</c:v>
                </c:pt>
                <c:pt idx="539">
                  <c:v>5.0839089296948893E-2</c:v>
                </c:pt>
                <c:pt idx="540">
                  <c:v>5.0021297581852441E-2</c:v>
                </c:pt>
                <c:pt idx="541">
                  <c:v>4.9213683555657452E-2</c:v>
                </c:pt>
                <c:pt idx="542">
                  <c:v>4.8416179815072111E-2</c:v>
                </c:pt>
                <c:pt idx="543">
                  <c:v>4.7628718227161186E-2</c:v>
                </c:pt>
                <c:pt idx="544">
                  <c:v>4.6851229957521862E-2</c:v>
                </c:pt>
                <c:pt idx="545">
                  <c:v>4.608364549821186E-2</c:v>
                </c:pt>
                <c:pt idx="546">
                  <c:v>4.532589469542482E-2</c:v>
                </c:pt>
                <c:pt idx="547">
                  <c:v>4.457790677690706E-2</c:v>
                </c:pt>
                <c:pt idx="548">
                  <c:v>4.3839610379109412E-2</c:v>
                </c:pt>
                <c:pt idx="549">
                  <c:v>4.3110933574069643E-2</c:v>
                </c:pt>
                <c:pt idx="550">
                  <c:v>4.2391803896019251E-2</c:v>
                </c:pt>
                <c:pt idx="551">
                  <c:v>4.1682148367710711E-2</c:v>
                </c:pt>
                <c:pt idx="552">
                  <c:v>4.0981893526459194E-2</c:v>
                </c:pt>
                <c:pt idx="553">
                  <c:v>4.0290965449895064E-2</c:v>
                </c:pt>
                <c:pt idx="554">
                  <c:v>3.9609289781422363E-2</c:v>
                </c:pt>
                <c:pt idx="555">
                  <c:v>3.8936791755378765E-2</c:v>
                </c:pt>
                <c:pt idx="556">
                  <c:v>3.8273396221893803E-2</c:v>
                </c:pt>
                <c:pt idx="557">
                  <c:v>3.761902767144041E-2</c:v>
                </c:pt>
                <c:pt idx="558">
                  <c:v>3.6973610259077389E-2</c:v>
                </c:pt>
                <c:pt idx="559">
                  <c:v>3.6337067828378186E-2</c:v>
                </c:pt>
                <c:pt idx="560">
                  <c:v>3.5709323935043308E-2</c:v>
                </c:pt>
                <c:pt idx="561">
                  <c:v>3.50903018701939E-2</c:v>
                </c:pt>
                <c:pt idx="562">
                  <c:v>3.447992468334176E-2</c:v>
                </c:pt>
                <c:pt idx="563">
                  <c:v>3.3878115205035669E-2</c:v>
                </c:pt>
                <c:pt idx="564">
                  <c:v>3.3284796069178876E-2</c:v>
                </c:pt>
                <c:pt idx="565">
                  <c:v>3.2699889735017633E-2</c:v>
                </c:pt>
                <c:pt idx="566">
                  <c:v>3.2123318508797044E-2</c:v>
                </c:pt>
                <c:pt idx="567">
                  <c:v>3.1555004565083318E-2</c:v>
                </c:pt>
                <c:pt idx="568">
                  <c:v>3.0994869967749833E-2</c:v>
                </c:pt>
                <c:pt idx="569">
                  <c:v>3.0442836690625991E-2</c:v>
                </c:pt>
                <c:pt idx="570">
                  <c:v>2.9898826637806932E-2</c:v>
                </c:pt>
                <c:pt idx="571">
                  <c:v>2.9362761663623446E-2</c:v>
                </c:pt>
                <c:pt idx="572">
                  <c:v>2.8834563592269685E-2</c:v>
                </c:pt>
                <c:pt idx="573">
                  <c:v>2.8314154237089918E-2</c:v>
                </c:pt>
                <c:pt idx="574">
                  <c:v>2.7801455419520612E-2</c:v>
                </c:pt>
                <c:pt idx="575">
                  <c:v>2.7296388987690365E-2</c:v>
                </c:pt>
                <c:pt idx="576">
                  <c:v>2.6798876834674096E-2</c:v>
                </c:pt>
                <c:pt idx="577">
                  <c:v>2.6308840916404112E-2</c:v>
                </c:pt>
                <c:pt idx="578">
                  <c:v>2.5826203269235102E-2</c:v>
                </c:pt>
                <c:pt idx="579">
                  <c:v>2.535088602716561E-2</c:v>
                </c:pt>
                <c:pt idx="580">
                  <c:v>2.4882811438713615E-2</c:v>
                </c:pt>
                <c:pt idx="581">
                  <c:v>2.442190188344899E-2</c:v>
                </c:pt>
                <c:pt idx="582">
                  <c:v>2.3968079888180678E-2</c:v>
                </c:pt>
                <c:pt idx="583">
                  <c:v>2.352126814280146E-2</c:v>
                </c:pt>
                <c:pt idx="584">
                  <c:v>2.3081389515789124E-2</c:v>
                </c:pt>
                <c:pt idx="585">
                  <c:v>2.2648367069366154E-2</c:v>
                </c:pt>
                <c:pt idx="586">
                  <c:v>2.222212407431794E-2</c:v>
                </c:pt>
                <c:pt idx="587">
                  <c:v>2.1802584024471265E-2</c:v>
                </c:pt>
                <c:pt idx="588">
                  <c:v>2.138967065083355E-2</c:v>
                </c:pt>
                <c:pt idx="589">
                  <c:v>2.0983307935395094E-2</c:v>
                </c:pt>
                <c:pt idx="590">
                  <c:v>2.0583420124594271E-2</c:v>
                </c:pt>
                <c:pt idx="591">
                  <c:v>2.0189931742449221E-2</c:v>
                </c:pt>
                <c:pt idx="592">
                  <c:v>1.9802767603355326E-2</c:v>
                </c:pt>
                <c:pt idx="593">
                  <c:v>1.9421852824552586E-2</c:v>
                </c:pt>
                <c:pt idx="594">
                  <c:v>1.9047112838262534E-2</c:v>
                </c:pt>
                <c:pt idx="595">
                  <c:v>1.8678473403498683E-2</c:v>
                </c:pt>
                <c:pt idx="596">
                  <c:v>1.831586061755059E-2</c:v>
                </c:pt>
                <c:pt idx="597">
                  <c:v>1.7959200927145706E-2</c:v>
                </c:pt>
                <c:pt idx="598">
                  <c:v>1.7608421139289166E-2</c:v>
                </c:pt>
                <c:pt idx="599">
                  <c:v>1.7263448431785896E-2</c:v>
                </c:pt>
                <c:pt idx="600">
                  <c:v>1.6924210363445678E-2</c:v>
                </c:pt>
                <c:pt idx="601">
                  <c:v>1.6590634883975063E-2</c:v>
                </c:pt>
                <c:pt idx="602">
                  <c:v>1.6262650343557662E-2</c:v>
                </c:pt>
                <c:pt idx="603">
                  <c:v>1.5940185502126433E-2</c:v>
                </c:pt>
                <c:pt idx="604">
                  <c:v>1.5623169538329828E-2</c:v>
                </c:pt>
                <c:pt idx="605">
                  <c:v>1.5311532058195345E-2</c:v>
                </c:pt>
                <c:pt idx="606">
                  <c:v>1.5005203103492803E-2</c:v>
                </c:pt>
                <c:pt idx="607">
                  <c:v>1.4704113159800945E-2</c:v>
                </c:pt>
                <c:pt idx="608">
                  <c:v>1.4408193164279428E-2</c:v>
                </c:pt>
                <c:pt idx="609">
                  <c:v>1.4117374513150652E-2</c:v>
                </c:pt>
                <c:pt idx="610">
                  <c:v>1.3831589068892976E-2</c:v>
                </c:pt>
                <c:pt idx="611">
                  <c:v>1.3550769167150168E-2</c:v>
                </c:pt>
                <c:pt idx="612">
                  <c:v>1.3274847623358768E-2</c:v>
                </c:pt>
                <c:pt idx="613">
                  <c:v>1.3003757739098195E-2</c:v>
                </c:pt>
                <c:pt idx="614">
                  <c:v>1.2737433308165473E-2</c:v>
                </c:pt>
                <c:pt idx="615">
                  <c:v>1.2475808622379502E-2</c:v>
                </c:pt>
                <c:pt idx="616">
                  <c:v>1.2218818477116766E-2</c:v>
                </c:pt>
                <c:pt idx="617">
                  <c:v>1.196639817658351E-2</c:v>
                </c:pt>
                <c:pt idx="618">
                  <c:v>1.171848353882653E-2</c:v>
                </c:pt>
                <c:pt idx="619">
                  <c:v>1.1475010900487283E-2</c:v>
                </c:pt>
                <c:pt idx="620">
                  <c:v>1.1235917121302081E-2</c:v>
                </c:pt>
                <c:pt idx="621">
                  <c:v>1.1001139588352603E-2</c:v>
                </c:pt>
                <c:pt idx="622">
                  <c:v>1.077061622006994E-2</c:v>
                </c:pt>
                <c:pt idx="623">
                  <c:v>1.0544285469996263E-2</c:v>
                </c:pt>
                <c:pt idx="624">
                  <c:v>1.0322086330307423E-2</c:v>
                </c:pt>
                <c:pt idx="625">
                  <c:v>1.010395833510069E-2</c:v>
                </c:pt>
                <c:pt idx="626">
                  <c:v>9.8898415634507929E-3</c:v>
                </c:pt>
                <c:pt idx="627">
                  <c:v>9.6796766422388471E-3</c:v>
                </c:pt>
                <c:pt idx="628">
                  <c:v>9.4734047487569431E-3</c:v>
                </c:pt>
                <c:pt idx="629">
                  <c:v>9.2709676130933553E-3</c:v>
                </c:pt>
                <c:pt idx="630">
                  <c:v>9.0723075203009793E-3</c:v>
                </c:pt>
                <c:pt idx="631">
                  <c:v>8.8773673123540339E-3</c:v>
                </c:pt>
                <c:pt idx="632">
                  <c:v>8.6860903898957186E-3</c:v>
                </c:pt>
                <c:pt idx="633">
                  <c:v>8.4984207137817208E-3</c:v>
                </c:pt>
                <c:pt idx="634">
                  <c:v>8.3143028064224019E-3</c:v>
                </c:pt>
                <c:pt idx="635">
                  <c:v>8.1336817529285236E-3</c:v>
                </c:pt>
                <c:pt idx="636">
                  <c:v>7.9565032020634165E-3</c:v>
                </c:pt>
                <c:pt idx="637">
                  <c:v>7.7827133670061444E-3</c:v>
                </c:pt>
                <c:pt idx="638">
                  <c:v>7.6122590259290919E-3</c:v>
                </c:pt>
                <c:pt idx="639">
                  <c:v>7.4450875223940017E-3</c:v>
                </c:pt>
                <c:pt idx="640">
                  <c:v>7.281146765570172E-3</c:v>
                </c:pt>
                <c:pt idx="641">
                  <c:v>7.1203852302787413E-3</c:v>
                </c:pt>
                <c:pt idx="642">
                  <c:v>6.9627519568667227E-3</c:v>
                </c:pt>
                <c:pt idx="643">
                  <c:v>6.8081965509148214E-3</c:v>
                </c:pt>
                <c:pt idx="644">
                  <c:v>6.6566691827823618E-3</c:v>
                </c:pt>
                <c:pt idx="645">
                  <c:v>6.5081205869937913E-3</c:v>
                </c:pt>
                <c:pt idx="646">
                  <c:v>6.3625020614696357E-3</c:v>
                </c:pt>
                <c:pt idx="647">
                  <c:v>6.219765466606568E-3</c:v>
                </c:pt>
                <c:pt idx="648">
                  <c:v>6.0798632242093304E-3</c:v>
                </c:pt>
                <c:pt idx="649">
                  <c:v>5.9427483162791932E-3</c:v>
                </c:pt>
                <c:pt idx="650">
                  <c:v>5.808374283661614E-3</c:v>
                </c:pt>
                <c:pt idx="651">
                  <c:v>5.6766952245577238E-3</c:v>
                </c:pt>
                <c:pt idx="652">
                  <c:v>5.5476657929022901E-3</c:v>
                </c:pt>
                <c:pt idx="653">
                  <c:v>5.4212411966126813E-3</c:v>
                </c:pt>
                <c:pt idx="654">
                  <c:v>5.2973771957115414E-3</c:v>
                </c:pt>
                <c:pt idx="655">
                  <c:v>5.1760301003274164E-3</c:v>
                </c:pt>
                <c:pt idx="656">
                  <c:v>5.0571567685763026E-3</c:v>
                </c:pt>
                <c:pt idx="657">
                  <c:v>4.9407146043279849E-3</c:v>
                </c:pt>
                <c:pt idx="658">
                  <c:v>4.8266615548603333E-3</c:v>
                </c:pt>
                <c:pt idx="659">
                  <c:v>4.7149561084051635E-3</c:v>
                </c:pt>
                <c:pt idx="660">
                  <c:v>4.6055572915888604E-3</c:v>
                </c:pt>
                <c:pt idx="661">
                  <c:v>4.4984246667713014E-3</c:v>
                </c:pt>
                <c:pt idx="662">
                  <c:v>4.3935183292862466E-3</c:v>
                </c:pt>
                <c:pt idx="663">
                  <c:v>4.2907989045865196E-3</c:v>
                </c:pt>
                <c:pt idx="664">
                  <c:v>4.1902275452972461E-3</c:v>
                </c:pt>
                <c:pt idx="665">
                  <c:v>4.0917659281802772E-3</c:v>
                </c:pt>
                <c:pt idx="666">
                  <c:v>3.995376251013036E-3</c:v>
                </c:pt>
                <c:pt idx="667">
                  <c:v>3.901021229384904E-3</c:v>
                </c:pt>
                <c:pt idx="668">
                  <c:v>3.8086640934141681E-3</c:v>
                </c:pt>
                <c:pt idx="669">
                  <c:v>3.7182685843886623E-3</c:v>
                </c:pt>
                <c:pt idx="670">
                  <c:v>3.6297989513330423E-3</c:v>
                </c:pt>
                <c:pt idx="671">
                  <c:v>3.543219947505736E-3</c:v>
                </c:pt>
                <c:pt idx="672">
                  <c:v>3.4584968268283681E-3</c:v>
                </c:pt>
                <c:pt idx="673">
                  <c:v>3.375595340250742E-3</c:v>
                </c:pt>
                <c:pt idx="674">
                  <c:v>3.2944817320539935E-3</c:v>
                </c:pt>
                <c:pt idx="675">
                  <c:v>3.215122736094899E-3</c:v>
                </c:pt>
                <c:pt idx="676">
                  <c:v>3.1374855719940213E-3</c:v>
                </c:pt>
                <c:pt idx="677">
                  <c:v>3.0615379412703876E-3</c:v>
                </c:pt>
                <c:pt idx="678">
                  <c:v>2.9872480234254314E-3</c:v>
                </c:pt>
                <c:pt idx="679">
                  <c:v>2.9145844719787812E-3</c:v>
                </c:pt>
                <c:pt idx="680">
                  <c:v>2.8435164104585143E-3</c:v>
                </c:pt>
                <c:pt idx="681">
                  <c:v>2.7740134283483846E-3</c:v>
                </c:pt>
                <c:pt idx="682">
                  <c:v>2.7060455769945674E-3</c:v>
                </c:pt>
                <c:pt idx="683">
                  <c:v>2.6395833654743288E-3</c:v>
                </c:pt>
                <c:pt idx="684">
                  <c:v>2.5745977564290623E-3</c:v>
                </c:pt>
                <c:pt idx="685">
                  <c:v>2.5110601618640741E-3</c:v>
                </c:pt>
                <c:pt idx="686">
                  <c:v>2.4489424389173612E-3</c:v>
                </c:pt>
                <c:pt idx="687">
                  <c:v>2.3882168855997822E-3</c:v>
                </c:pt>
                <c:pt idx="688">
                  <c:v>2.3288562365087412E-3</c:v>
                </c:pt>
                <c:pt idx="689">
                  <c:v>2.2708336585176491E-3</c:v>
                </c:pt>
                <c:pt idx="690">
                  <c:v>2.2141227464432698E-3</c:v>
                </c:pt>
                <c:pt idx="691">
                  <c:v>2.1586975186930818E-3</c:v>
                </c:pt>
                <c:pt idx="692">
                  <c:v>2.1045324128946799E-3</c:v>
                </c:pt>
                <c:pt idx="693">
                  <c:v>2.0516022815092625E-3</c:v>
                </c:pt>
                <c:pt idx="694">
                  <c:v>1.9998823874311697E-3</c:v>
                </c:pt>
                <c:pt idx="695">
                  <c:v>1.9493483995753629E-3</c:v>
                </c:pt>
                <c:pt idx="696">
                  <c:v>1.8999763884548059E-3</c:v>
                </c:pt>
                <c:pt idx="697">
                  <c:v>1.8517428217494851E-3</c:v>
                </c:pt>
                <c:pt idx="698">
                  <c:v>1.8046245598689783E-3</c:v>
                </c:pt>
                <c:pt idx="699">
                  <c:v>1.7585988515102275E-3</c:v>
                </c:pt>
                <c:pt idx="700">
                  <c:v>1.7136433292123008E-3</c:v>
                </c:pt>
                <c:pt idx="701">
                  <c:v>1.6697360049097677E-3</c:v>
                </c:pt>
                <c:pt idx="702">
                  <c:v>1.6268552654863362E-3</c:v>
                </c:pt>
                <c:pt idx="703">
                  <c:v>1.5849798683303499E-3</c:v>
                </c:pt>
                <c:pt idx="704">
                  <c:v>1.5440889368936439E-3</c:v>
                </c:pt>
                <c:pt idx="705">
                  <c:v>1.5041619562553301E-3</c:v>
                </c:pt>
                <c:pt idx="706">
                  <c:v>1.465178768691911E-3</c:v>
                </c:pt>
                <c:pt idx="707">
                  <c:v>1.427119569255193E-3</c:v>
                </c:pt>
                <c:pt idx="708">
                  <c:v>1.3899649013593448E-3</c:v>
                </c:pt>
                <c:pt idx="709">
                  <c:v>1.3536956523784894E-3</c:v>
                </c:pt>
                <c:pt idx="710">
                  <c:v>1.31829304925607E-3</c:v>
                </c:pt>
                <c:pt idx="711">
                  <c:v>1.2837386541273237E-3</c:v>
                </c:pt>
                <c:pt idx="712">
                  <c:v>1.2500143599560463E-3</c:v>
                </c:pt>
                <c:pt idx="713">
                  <c:v>1.2171023861868374E-3</c:v>
                </c:pt>
                <c:pt idx="714">
                  <c:v>1.1849852744140086E-3</c:v>
                </c:pt>
                <c:pt idx="715">
                  <c:v>1.1536458840682286E-3</c:v>
                </c:pt>
                <c:pt idx="716">
                  <c:v>1.1230673881220186E-3</c:v>
                </c:pt>
                <c:pt idx="717">
                  <c:v>1.0932332688151033E-3</c:v>
                </c:pt>
                <c:pt idx="718">
                  <c:v>1.0641273134006698E-3</c:v>
                </c:pt>
                <c:pt idx="719">
                  <c:v>1.0357336099134403E-3</c:v>
                </c:pt>
                <c:pt idx="720">
                  <c:v>1.0080365429605605E-3</c:v>
                </c:pt>
                <c:pt idx="721">
                  <c:v>9.8102078953616343E-4</c:v>
                </c:pt>
                <c:pt idx="722">
                  <c:v>9.5467131486047226E-4</c:v>
                </c:pt>
                <c:pt idx="723">
                  <c:v>9.2897336824431431E-4</c:v>
                </c:pt>
                <c:pt idx="724">
                  <c:v>9.0391247897979277E-4</c:v>
                </c:pt>
                <c:pt idx="725">
                  <c:v>8.7947445225793812E-4</c:v>
                </c:pt>
                <c:pt idx="726">
                  <c:v>8.5564536511402737E-4</c:v>
                </c:pt>
                <c:pt idx="727">
                  <c:v>8.3241156240131911E-4</c:v>
                </c:pt>
                <c:pt idx="728">
                  <c:v>8.0975965279383533E-4</c:v>
                </c:pt>
                <c:pt idx="729">
                  <c:v>7.8767650481887134E-4</c:v>
                </c:pt>
                <c:pt idx="730">
                  <c:v>7.6614924291982915E-4</c:v>
                </c:pt>
                <c:pt idx="731">
                  <c:v>7.4516524354994822E-4</c:v>
                </c:pt>
                <c:pt idx="732">
                  <c:v>7.2471213129752013E-4</c:v>
                </c:pt>
                <c:pt idx="733">
                  <c:v>7.0477777504307645E-4</c:v>
                </c:pt>
                <c:pt idx="734">
                  <c:v>6.8535028414908506E-4</c:v>
                </c:pt>
                <c:pt idx="735">
                  <c:v>6.6641800468259513E-4</c:v>
                </c:pt>
                <c:pt idx="736">
                  <c:v>6.4796951567130457E-4</c:v>
                </c:pt>
                <c:pt idx="737">
                  <c:v>6.2999362539344246E-4</c:v>
                </c:pt>
                <c:pt idx="738">
                  <c:v>6.1247936770188281E-4</c:v>
                </c:pt>
                <c:pt idx="739">
                  <c:v>5.9541599838284576E-4</c:v>
                </c:pt>
                <c:pt idx="740">
                  <c:v>5.7879299154952506E-4</c:v>
                </c:pt>
                <c:pt idx="741">
                  <c:v>5.6260003607098042E-4</c:v>
                </c:pt>
                <c:pt idx="742">
                  <c:v>5.4682703203656497E-4</c:v>
                </c:pt>
                <c:pt idx="743">
                  <c:v>5.3146408725618713E-4</c:v>
                </c:pt>
                <c:pt idx="744">
                  <c:v>5.1650151379663181E-4</c:v>
                </c:pt>
                <c:pt idx="745">
                  <c:v>5.0192982455419318E-4</c:v>
                </c:pt>
                <c:pt idx="746">
                  <c:v>4.8773972986380188E-4</c:v>
                </c:pt>
                <c:pt idx="747">
                  <c:v>4.7392213414485288E-4</c:v>
                </c:pt>
                <c:pt idx="748">
                  <c:v>4.6046813258388838E-4</c:v>
                </c:pt>
                <c:pt idx="749">
                  <c:v>4.4736900785427537E-4</c:v>
                </c:pt>
                <c:pt idx="750">
                  <c:v>4.34616226873023E-4</c:v>
                </c:pt>
                <c:pt idx="751">
                  <c:v>4.2220143759482E-4</c:v>
                </c:pt>
                <c:pt idx="752">
                  <c:v>4.1011646584340392E-4</c:v>
                </c:pt>
                <c:pt idx="753">
                  <c:v>3.9835331218031312E-4</c:v>
                </c:pt>
                <c:pt idx="754">
                  <c:v>3.8690414881108892E-4</c:v>
                </c:pt>
                <c:pt idx="755">
                  <c:v>3.7576131652894906E-4</c:v>
                </c:pt>
                <c:pt idx="756">
                  <c:v>3.6491732169596216E-4</c:v>
                </c:pt>
                <c:pt idx="757">
                  <c:v>3.5436483326172072E-4</c:v>
                </c:pt>
                <c:pt idx="758">
                  <c:v>3.4409667981949308E-4</c:v>
                </c:pt>
                <c:pt idx="759">
                  <c:v>3.34105846699841E-4</c:v>
                </c:pt>
                <c:pt idx="760">
                  <c:v>3.2438547310164061E-4</c:v>
                </c:pt>
                <c:pt idx="761">
                  <c:v>3.1492884926046568E-4</c:v>
                </c:pt>
                <c:pt idx="762">
                  <c:v>3.0572941365424641E-4</c:v>
                </c:pt>
                <c:pt idx="763">
                  <c:v>2.9678075024613314E-4</c:v>
                </c:pt>
                <c:pt idx="764">
                  <c:v>2.8807658576445263E-4</c:v>
                </c:pt>
                <c:pt idx="765">
                  <c:v>2.7961078701965573E-4</c:v>
                </c:pt>
                <c:pt idx="766">
                  <c:v>2.7137735825813263E-4</c:v>
                </c:pt>
                <c:pt idx="767">
                  <c:v>2.6337043855275023E-4</c:v>
                </c:pt>
                <c:pt idx="768">
                  <c:v>2.5558429922998351E-4</c:v>
                </c:pt>
                <c:pt idx="769">
                  <c:v>2.480133413334641E-4</c:v>
                </c:pt>
                <c:pt idx="770">
                  <c:v>2.4065209312379581E-4</c:v>
                </c:pt>
                <c:pt idx="771">
                  <c:v>2.3349520761444255E-4</c:v>
                </c:pt>
                <c:pt idx="772">
                  <c:v>2.2653746014351947E-4</c:v>
                </c:pt>
                <c:pt idx="773">
                  <c:v>2.1977374598126887E-4</c:v>
                </c:pt>
                <c:pt idx="774">
                  <c:v>2.1319907797303519E-4</c:v>
                </c:pt>
                <c:pt idx="775">
                  <c:v>2.0680858421751001E-4</c:v>
                </c:pt>
                <c:pt idx="776">
                  <c:v>2.0059750578002927E-4</c:v>
                </c:pt>
                <c:pt idx="777">
                  <c:v>1.945611944406932E-4</c:v>
                </c:pt>
                <c:pt idx="778">
                  <c:v>1.8869511047706435E-4</c:v>
                </c:pt>
                <c:pt idx="779">
                  <c:v>1.8299482048120686E-4</c:v>
                </c:pt>
                <c:pt idx="780">
                  <c:v>1.7745599521080317E-4</c:v>
                </c:pt>
                <c:pt idx="781">
                  <c:v>1.7207440747409936E-4</c:v>
                </c:pt>
                <c:pt idx="782">
                  <c:v>1.6684593004840344E-4</c:v>
                </c:pt>
                <c:pt idx="783">
                  <c:v>1.6176653363187424E-4</c:v>
                </c:pt>
                <c:pt idx="784">
                  <c:v>1.5683228482831629E-4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4488-4F0B-B193-38DA6D445408}"/>
            </c:ext>
          </c:extLst>
        </c:ser>
        <c:ser>
          <c:idx val="2"/>
          <c:order val="1"/>
          <c:tx>
            <c:strRef>
              <c:f>'VaRs setting'!$I$18</c:f>
              <c:strCache>
                <c:ptCount val="1"/>
                <c:pt idx="0">
                  <c:v>Truncated normal density</c:v>
                </c:pt>
              </c:strCache>
            </c:strRef>
          </c:tx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Pt>
            <c:idx val="86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4488-4F0B-B193-38DA6D445408}"/>
              </c:ext>
            </c:extLst>
          </c:dPt>
          <c:cat>
            <c:numRef>
              <c:f>'VaRs setting'!$A$19:$A$803</c:f>
              <c:numCache>
                <c:formatCode>General</c:formatCode>
                <c:ptCount val="785"/>
                <c:pt idx="0" formatCode="0.000">
                  <c:v>-0.6</c:v>
                </c:pt>
                <c:pt idx="1">
                  <c:v>-0.59299999999999997</c:v>
                </c:pt>
                <c:pt idx="2">
                  <c:v>-0.58599999999999997</c:v>
                </c:pt>
                <c:pt idx="3">
                  <c:v>-0.57899999999999996</c:v>
                </c:pt>
                <c:pt idx="4">
                  <c:v>-0.57199999999999995</c:v>
                </c:pt>
                <c:pt idx="5">
                  <c:v>-0.56499999999999995</c:v>
                </c:pt>
                <c:pt idx="6">
                  <c:v>-0.55799999999999994</c:v>
                </c:pt>
                <c:pt idx="7">
                  <c:v>-0.55099999999999993</c:v>
                </c:pt>
                <c:pt idx="8">
                  <c:v>-0.54399999999999993</c:v>
                </c:pt>
                <c:pt idx="9">
                  <c:v>-0.53699999999999992</c:v>
                </c:pt>
                <c:pt idx="10">
                  <c:v>-0.52999999999999992</c:v>
                </c:pt>
                <c:pt idx="11">
                  <c:v>-0.52299999999999991</c:v>
                </c:pt>
                <c:pt idx="12">
                  <c:v>-0.5159999999999999</c:v>
                </c:pt>
                <c:pt idx="13">
                  <c:v>-0.5089999999999999</c:v>
                </c:pt>
                <c:pt idx="14">
                  <c:v>-0.50199999999999989</c:v>
                </c:pt>
                <c:pt idx="15">
                  <c:v>-0.49499999999999988</c:v>
                </c:pt>
                <c:pt idx="16">
                  <c:v>-0.48799999999999988</c:v>
                </c:pt>
                <c:pt idx="17">
                  <c:v>-0.48099999999999987</c:v>
                </c:pt>
                <c:pt idx="18">
                  <c:v>-0.47399999999999987</c:v>
                </c:pt>
                <c:pt idx="19">
                  <c:v>-0.46699999999999986</c:v>
                </c:pt>
                <c:pt idx="20">
                  <c:v>-0.45999999999999985</c:v>
                </c:pt>
                <c:pt idx="21">
                  <c:v>-0.45299999999999985</c:v>
                </c:pt>
                <c:pt idx="22">
                  <c:v>-0.44599999999999984</c:v>
                </c:pt>
                <c:pt idx="23">
                  <c:v>-0.43899999999999983</c:v>
                </c:pt>
                <c:pt idx="24">
                  <c:v>-0.43199999999999983</c:v>
                </c:pt>
                <c:pt idx="25">
                  <c:v>-0.42499999999999982</c:v>
                </c:pt>
                <c:pt idx="26">
                  <c:v>-0.41799999999999982</c:v>
                </c:pt>
                <c:pt idx="27">
                  <c:v>-0.41099999999999981</c:v>
                </c:pt>
                <c:pt idx="28">
                  <c:v>-0.4039999999999998</c:v>
                </c:pt>
                <c:pt idx="29">
                  <c:v>-0.3969999999999998</c:v>
                </c:pt>
                <c:pt idx="30">
                  <c:v>-0.38999999999999979</c:v>
                </c:pt>
                <c:pt idx="31">
                  <c:v>-0.38299999999999979</c:v>
                </c:pt>
                <c:pt idx="32">
                  <c:v>-0.37599999999999978</c:v>
                </c:pt>
                <c:pt idx="33">
                  <c:v>-0.36899999999999977</c:v>
                </c:pt>
                <c:pt idx="34">
                  <c:v>-0.36199999999999977</c:v>
                </c:pt>
                <c:pt idx="35">
                  <c:v>-0.35499999999999976</c:v>
                </c:pt>
                <c:pt idx="36">
                  <c:v>-0.34799999999999975</c:v>
                </c:pt>
                <c:pt idx="37">
                  <c:v>-0.34099999999999975</c:v>
                </c:pt>
                <c:pt idx="38">
                  <c:v>-0.33399999999999974</c:v>
                </c:pt>
                <c:pt idx="39">
                  <c:v>-0.32699999999999974</c:v>
                </c:pt>
                <c:pt idx="40">
                  <c:v>-0.31999999999999973</c:v>
                </c:pt>
                <c:pt idx="41">
                  <c:v>-0.31299999999999972</c:v>
                </c:pt>
                <c:pt idx="42">
                  <c:v>-0.30599999999999972</c:v>
                </c:pt>
                <c:pt idx="43">
                  <c:v>-0.29899999999999971</c:v>
                </c:pt>
                <c:pt idx="44">
                  <c:v>-0.2919999999999997</c:v>
                </c:pt>
                <c:pt idx="45">
                  <c:v>-0.2849999999999997</c:v>
                </c:pt>
                <c:pt idx="46">
                  <c:v>-0.27799999999999969</c:v>
                </c:pt>
                <c:pt idx="47">
                  <c:v>-0.27099999999999969</c:v>
                </c:pt>
                <c:pt idx="48">
                  <c:v>-0.26399999999999968</c:v>
                </c:pt>
                <c:pt idx="49">
                  <c:v>-0.25699999999999967</c:v>
                </c:pt>
                <c:pt idx="50">
                  <c:v>-0.24999999999999967</c:v>
                </c:pt>
                <c:pt idx="51">
                  <c:v>-0.24299999999999966</c:v>
                </c:pt>
                <c:pt idx="52">
                  <c:v>-0.23599999999999965</c:v>
                </c:pt>
                <c:pt idx="53">
                  <c:v>-0.22899999999999965</c:v>
                </c:pt>
                <c:pt idx="54">
                  <c:v>-0.22199999999999964</c:v>
                </c:pt>
                <c:pt idx="55">
                  <c:v>-0.21499999999999964</c:v>
                </c:pt>
                <c:pt idx="56">
                  <c:v>-0.20799999999999963</c:v>
                </c:pt>
                <c:pt idx="57">
                  <c:v>-0.20099999999999962</c:v>
                </c:pt>
                <c:pt idx="58">
                  <c:v>-0.19399999999999962</c:v>
                </c:pt>
                <c:pt idx="59">
                  <c:v>-0.18699999999999961</c:v>
                </c:pt>
                <c:pt idx="60">
                  <c:v>-0.1799999999999996</c:v>
                </c:pt>
                <c:pt idx="61">
                  <c:v>-0.1729999999999996</c:v>
                </c:pt>
                <c:pt idx="62">
                  <c:v>-0.16599999999999959</c:v>
                </c:pt>
                <c:pt idx="63">
                  <c:v>-0.15899999999999959</c:v>
                </c:pt>
                <c:pt idx="64">
                  <c:v>-0.15199999999999958</c:v>
                </c:pt>
                <c:pt idx="65">
                  <c:v>-0.14499999999999957</c:v>
                </c:pt>
                <c:pt idx="66">
                  <c:v>-0.13799999999999957</c:v>
                </c:pt>
                <c:pt idx="67">
                  <c:v>-0.13099999999999956</c:v>
                </c:pt>
                <c:pt idx="68">
                  <c:v>-0.12399999999999956</c:v>
                </c:pt>
                <c:pt idx="69">
                  <c:v>-0.11699999999999955</c:v>
                </c:pt>
                <c:pt idx="70">
                  <c:v>-0.10999999999999954</c:v>
                </c:pt>
                <c:pt idx="71">
                  <c:v>-0.10299999999999954</c:v>
                </c:pt>
                <c:pt idx="72">
                  <c:v>-9.599999999999953E-2</c:v>
                </c:pt>
                <c:pt idx="73">
                  <c:v>-8.8999999999999524E-2</c:v>
                </c:pt>
                <c:pt idx="74">
                  <c:v>-8.1999999999999518E-2</c:v>
                </c:pt>
                <c:pt idx="75">
                  <c:v>-7.4999999999999512E-2</c:v>
                </c:pt>
                <c:pt idx="76">
                  <c:v>-6.7999999999999505E-2</c:v>
                </c:pt>
                <c:pt idx="77">
                  <c:v>-6.0999999999999506E-2</c:v>
                </c:pt>
                <c:pt idx="78">
                  <c:v>-5.3999999999999507E-2</c:v>
                </c:pt>
                <c:pt idx="79">
                  <c:v>-4.6999999999999507E-2</c:v>
                </c:pt>
                <c:pt idx="80">
                  <c:v>-3.9999999999999508E-2</c:v>
                </c:pt>
                <c:pt idx="81">
                  <c:v>-3.2999999999999509E-2</c:v>
                </c:pt>
                <c:pt idx="82">
                  <c:v>-2.599999999999951E-2</c:v>
                </c:pt>
                <c:pt idx="83">
                  <c:v>-1.899999999999951E-2</c:v>
                </c:pt>
                <c:pt idx="84">
                  <c:v>-1.1999999999999511E-2</c:v>
                </c:pt>
                <c:pt idx="85">
                  <c:v>-4.9999999999995109E-3</c:v>
                </c:pt>
                <c:pt idx="86">
                  <c:v>2.0000000000004892E-3</c:v>
                </c:pt>
                <c:pt idx="87">
                  <c:v>9.0000000000004902E-3</c:v>
                </c:pt>
                <c:pt idx="88">
                  <c:v>1.600000000000049E-2</c:v>
                </c:pt>
                <c:pt idx="89">
                  <c:v>2.3000000000000489E-2</c:v>
                </c:pt>
                <c:pt idx="90">
                  <c:v>3.0000000000000488E-2</c:v>
                </c:pt>
                <c:pt idx="91">
                  <c:v>3.7000000000000491E-2</c:v>
                </c:pt>
                <c:pt idx="92">
                  <c:v>4.400000000000049E-2</c:v>
                </c:pt>
                <c:pt idx="93">
                  <c:v>5.1000000000000489E-2</c:v>
                </c:pt>
                <c:pt idx="94">
                  <c:v>5.8000000000000489E-2</c:v>
                </c:pt>
                <c:pt idx="95">
                  <c:v>6.5000000000000488E-2</c:v>
                </c:pt>
                <c:pt idx="96">
                  <c:v>7.2000000000000494E-2</c:v>
                </c:pt>
                <c:pt idx="97">
                  <c:v>7.90000000000005E-2</c:v>
                </c:pt>
                <c:pt idx="98">
                  <c:v>8.6000000000000507E-2</c:v>
                </c:pt>
                <c:pt idx="99">
                  <c:v>9.3000000000000513E-2</c:v>
                </c:pt>
                <c:pt idx="100">
                  <c:v>0.10000000000000052</c:v>
                </c:pt>
                <c:pt idx="101">
                  <c:v>0.10700000000000053</c:v>
                </c:pt>
                <c:pt idx="102">
                  <c:v>0.11400000000000053</c:v>
                </c:pt>
                <c:pt idx="103">
                  <c:v>0.12100000000000054</c:v>
                </c:pt>
                <c:pt idx="104">
                  <c:v>0.12800000000000053</c:v>
                </c:pt>
                <c:pt idx="105">
                  <c:v>0.13500000000000054</c:v>
                </c:pt>
                <c:pt idx="106">
                  <c:v>0.14200000000000054</c:v>
                </c:pt>
                <c:pt idx="107">
                  <c:v>0.14900000000000055</c:v>
                </c:pt>
                <c:pt idx="108">
                  <c:v>0.15600000000000055</c:v>
                </c:pt>
                <c:pt idx="109">
                  <c:v>0.16300000000000056</c:v>
                </c:pt>
                <c:pt idx="110">
                  <c:v>0.17000000000000057</c:v>
                </c:pt>
                <c:pt idx="111">
                  <c:v>0.17700000000000057</c:v>
                </c:pt>
                <c:pt idx="112">
                  <c:v>0.18400000000000058</c:v>
                </c:pt>
                <c:pt idx="113">
                  <c:v>0.19100000000000059</c:v>
                </c:pt>
                <c:pt idx="114">
                  <c:v>0.19800000000000059</c:v>
                </c:pt>
                <c:pt idx="115">
                  <c:v>0.2050000000000006</c:v>
                </c:pt>
                <c:pt idx="116">
                  <c:v>0.2120000000000006</c:v>
                </c:pt>
                <c:pt idx="117">
                  <c:v>0.21900000000000061</c:v>
                </c:pt>
                <c:pt idx="118">
                  <c:v>0.22600000000000062</c:v>
                </c:pt>
                <c:pt idx="119">
                  <c:v>0.23300000000000062</c:v>
                </c:pt>
                <c:pt idx="120">
                  <c:v>0.24000000000000063</c:v>
                </c:pt>
                <c:pt idx="121">
                  <c:v>0.24700000000000064</c:v>
                </c:pt>
                <c:pt idx="122">
                  <c:v>0.25400000000000061</c:v>
                </c:pt>
                <c:pt idx="123">
                  <c:v>0.26100000000000062</c:v>
                </c:pt>
                <c:pt idx="124">
                  <c:v>0.26800000000000063</c:v>
                </c:pt>
                <c:pt idx="125">
                  <c:v>0.27500000000000063</c:v>
                </c:pt>
                <c:pt idx="126">
                  <c:v>0.28200000000000064</c:v>
                </c:pt>
                <c:pt idx="127">
                  <c:v>0.28900000000000065</c:v>
                </c:pt>
                <c:pt idx="128">
                  <c:v>0.29600000000000065</c:v>
                </c:pt>
                <c:pt idx="129">
                  <c:v>0.30300000000000066</c:v>
                </c:pt>
                <c:pt idx="130">
                  <c:v>0.31000000000000066</c:v>
                </c:pt>
                <c:pt idx="131">
                  <c:v>0.31700000000000067</c:v>
                </c:pt>
                <c:pt idx="132">
                  <c:v>0.32400000000000068</c:v>
                </c:pt>
                <c:pt idx="133">
                  <c:v>0.33100000000000068</c:v>
                </c:pt>
                <c:pt idx="134">
                  <c:v>0.33800000000000069</c:v>
                </c:pt>
                <c:pt idx="135">
                  <c:v>0.34500000000000069</c:v>
                </c:pt>
                <c:pt idx="136">
                  <c:v>0.3520000000000007</c:v>
                </c:pt>
                <c:pt idx="137">
                  <c:v>0.35900000000000071</c:v>
                </c:pt>
                <c:pt idx="138">
                  <c:v>0.36600000000000071</c:v>
                </c:pt>
                <c:pt idx="139">
                  <c:v>0.37300000000000072</c:v>
                </c:pt>
                <c:pt idx="140">
                  <c:v>0.38000000000000073</c:v>
                </c:pt>
                <c:pt idx="141">
                  <c:v>0.38700000000000073</c:v>
                </c:pt>
                <c:pt idx="142">
                  <c:v>0.39400000000000074</c:v>
                </c:pt>
                <c:pt idx="143">
                  <c:v>0.40100000000000074</c:v>
                </c:pt>
                <c:pt idx="144">
                  <c:v>0.40800000000000075</c:v>
                </c:pt>
                <c:pt idx="145">
                  <c:v>0.41500000000000076</c:v>
                </c:pt>
                <c:pt idx="146">
                  <c:v>0.42200000000000076</c:v>
                </c:pt>
                <c:pt idx="147">
                  <c:v>0.42900000000000077</c:v>
                </c:pt>
                <c:pt idx="148">
                  <c:v>0.43600000000000078</c:v>
                </c:pt>
                <c:pt idx="149">
                  <c:v>0.44300000000000078</c:v>
                </c:pt>
                <c:pt idx="150">
                  <c:v>0.45000000000000079</c:v>
                </c:pt>
                <c:pt idx="151">
                  <c:v>0.45700000000000079</c:v>
                </c:pt>
                <c:pt idx="152">
                  <c:v>0.4640000000000008</c:v>
                </c:pt>
                <c:pt idx="153">
                  <c:v>0.47100000000000081</c:v>
                </c:pt>
                <c:pt idx="154">
                  <c:v>0.47800000000000081</c:v>
                </c:pt>
                <c:pt idx="155">
                  <c:v>0.48500000000000082</c:v>
                </c:pt>
                <c:pt idx="156">
                  <c:v>0.49200000000000083</c:v>
                </c:pt>
                <c:pt idx="157">
                  <c:v>0.49900000000000083</c:v>
                </c:pt>
                <c:pt idx="158">
                  <c:v>0.50600000000000078</c:v>
                </c:pt>
                <c:pt idx="159">
                  <c:v>0.51300000000000079</c:v>
                </c:pt>
                <c:pt idx="160">
                  <c:v>0.52000000000000079</c:v>
                </c:pt>
                <c:pt idx="161">
                  <c:v>0.5270000000000008</c:v>
                </c:pt>
                <c:pt idx="162">
                  <c:v>0.53400000000000081</c:v>
                </c:pt>
                <c:pt idx="163">
                  <c:v>0.54100000000000081</c:v>
                </c:pt>
                <c:pt idx="164">
                  <c:v>0.54800000000000082</c:v>
                </c:pt>
                <c:pt idx="165">
                  <c:v>0.55500000000000083</c:v>
                </c:pt>
                <c:pt idx="166">
                  <c:v>0.56200000000000083</c:v>
                </c:pt>
                <c:pt idx="167">
                  <c:v>0.56900000000000084</c:v>
                </c:pt>
                <c:pt idx="168">
                  <c:v>0.57600000000000084</c:v>
                </c:pt>
                <c:pt idx="169">
                  <c:v>0.58300000000000085</c:v>
                </c:pt>
                <c:pt idx="170">
                  <c:v>0.59000000000000086</c:v>
                </c:pt>
                <c:pt idx="171">
                  <c:v>0.59700000000000086</c:v>
                </c:pt>
                <c:pt idx="172">
                  <c:v>0.60400000000000087</c:v>
                </c:pt>
                <c:pt idx="173">
                  <c:v>0.61100000000000088</c:v>
                </c:pt>
                <c:pt idx="174">
                  <c:v>0.61800000000000088</c:v>
                </c:pt>
                <c:pt idx="175">
                  <c:v>0.62500000000000089</c:v>
                </c:pt>
                <c:pt idx="176">
                  <c:v>0.63200000000000089</c:v>
                </c:pt>
                <c:pt idx="177">
                  <c:v>0.6390000000000009</c:v>
                </c:pt>
                <c:pt idx="178">
                  <c:v>0.64600000000000091</c:v>
                </c:pt>
                <c:pt idx="179">
                  <c:v>0.65300000000000091</c:v>
                </c:pt>
                <c:pt idx="180">
                  <c:v>0.66000000000000092</c:v>
                </c:pt>
                <c:pt idx="181">
                  <c:v>0.66700000000000093</c:v>
                </c:pt>
                <c:pt idx="182">
                  <c:v>0.67400000000000093</c:v>
                </c:pt>
                <c:pt idx="183">
                  <c:v>0.68100000000000094</c:v>
                </c:pt>
                <c:pt idx="184">
                  <c:v>0.68800000000000094</c:v>
                </c:pt>
                <c:pt idx="185">
                  <c:v>0.69500000000000095</c:v>
                </c:pt>
                <c:pt idx="186">
                  <c:v>0.70200000000000096</c:v>
                </c:pt>
                <c:pt idx="187">
                  <c:v>0.70900000000000096</c:v>
                </c:pt>
                <c:pt idx="188">
                  <c:v>0.71600000000000097</c:v>
                </c:pt>
                <c:pt idx="189">
                  <c:v>0.72300000000000098</c:v>
                </c:pt>
                <c:pt idx="190">
                  <c:v>0.73000000000000098</c:v>
                </c:pt>
                <c:pt idx="191">
                  <c:v>0.73700000000000099</c:v>
                </c:pt>
                <c:pt idx="192">
                  <c:v>0.74400000000000099</c:v>
                </c:pt>
                <c:pt idx="193">
                  <c:v>0.751000000000001</c:v>
                </c:pt>
                <c:pt idx="194">
                  <c:v>0.75800000000000101</c:v>
                </c:pt>
                <c:pt idx="195">
                  <c:v>0.76500000000000101</c:v>
                </c:pt>
                <c:pt idx="196">
                  <c:v>0.77200000000000102</c:v>
                </c:pt>
                <c:pt idx="197">
                  <c:v>0.77900000000000102</c:v>
                </c:pt>
                <c:pt idx="198">
                  <c:v>0.78600000000000103</c:v>
                </c:pt>
                <c:pt idx="199">
                  <c:v>0.79300000000000104</c:v>
                </c:pt>
                <c:pt idx="200">
                  <c:v>0.80000000000000104</c:v>
                </c:pt>
                <c:pt idx="201">
                  <c:v>0.80700000000000105</c:v>
                </c:pt>
                <c:pt idx="202">
                  <c:v>0.81400000000000106</c:v>
                </c:pt>
                <c:pt idx="203">
                  <c:v>0.82100000000000106</c:v>
                </c:pt>
                <c:pt idx="204">
                  <c:v>0.82800000000000107</c:v>
                </c:pt>
                <c:pt idx="205">
                  <c:v>0.83500000000000107</c:v>
                </c:pt>
                <c:pt idx="206">
                  <c:v>0.84200000000000108</c:v>
                </c:pt>
                <c:pt idx="207">
                  <c:v>0.84900000000000109</c:v>
                </c:pt>
                <c:pt idx="208">
                  <c:v>0.85600000000000109</c:v>
                </c:pt>
                <c:pt idx="209">
                  <c:v>0.8630000000000011</c:v>
                </c:pt>
                <c:pt idx="210">
                  <c:v>0.87000000000000111</c:v>
                </c:pt>
                <c:pt idx="211">
                  <c:v>0.87700000000000111</c:v>
                </c:pt>
                <c:pt idx="212">
                  <c:v>0.88400000000000112</c:v>
                </c:pt>
                <c:pt idx="213">
                  <c:v>0.89100000000000112</c:v>
                </c:pt>
                <c:pt idx="214">
                  <c:v>0.89800000000000113</c:v>
                </c:pt>
                <c:pt idx="215">
                  <c:v>0.90500000000000114</c:v>
                </c:pt>
                <c:pt idx="216">
                  <c:v>0.91200000000000114</c:v>
                </c:pt>
                <c:pt idx="217">
                  <c:v>0.91900000000000115</c:v>
                </c:pt>
                <c:pt idx="218">
                  <c:v>0.92600000000000116</c:v>
                </c:pt>
                <c:pt idx="219">
                  <c:v>0.93300000000000116</c:v>
                </c:pt>
                <c:pt idx="220">
                  <c:v>0.94000000000000117</c:v>
                </c:pt>
                <c:pt idx="221">
                  <c:v>0.94700000000000117</c:v>
                </c:pt>
                <c:pt idx="222">
                  <c:v>0.95400000000000118</c:v>
                </c:pt>
                <c:pt idx="223">
                  <c:v>0.96100000000000119</c:v>
                </c:pt>
                <c:pt idx="224">
                  <c:v>0.96800000000000119</c:v>
                </c:pt>
                <c:pt idx="225">
                  <c:v>0.9750000000000012</c:v>
                </c:pt>
                <c:pt idx="226">
                  <c:v>0.98200000000000121</c:v>
                </c:pt>
                <c:pt idx="227">
                  <c:v>0.98900000000000121</c:v>
                </c:pt>
                <c:pt idx="228">
                  <c:v>0.99600000000000122</c:v>
                </c:pt>
                <c:pt idx="229">
                  <c:v>1.0030000000000012</c:v>
                </c:pt>
                <c:pt idx="230">
                  <c:v>1.0100000000000011</c:v>
                </c:pt>
                <c:pt idx="231">
                  <c:v>1.017000000000001</c:v>
                </c:pt>
                <c:pt idx="232">
                  <c:v>1.0240000000000009</c:v>
                </c:pt>
                <c:pt idx="233">
                  <c:v>1.0310000000000008</c:v>
                </c:pt>
                <c:pt idx="234">
                  <c:v>1.0380000000000007</c:v>
                </c:pt>
                <c:pt idx="235">
                  <c:v>1.0450000000000006</c:v>
                </c:pt>
                <c:pt idx="236">
                  <c:v>1.0520000000000005</c:v>
                </c:pt>
                <c:pt idx="237">
                  <c:v>1.0590000000000004</c:v>
                </c:pt>
                <c:pt idx="238">
                  <c:v>1.0660000000000003</c:v>
                </c:pt>
                <c:pt idx="239">
                  <c:v>1.0730000000000002</c:v>
                </c:pt>
                <c:pt idx="240">
                  <c:v>1.08</c:v>
                </c:pt>
                <c:pt idx="241">
                  <c:v>1.087</c:v>
                </c:pt>
                <c:pt idx="242">
                  <c:v>1.0939999999999999</c:v>
                </c:pt>
                <c:pt idx="243">
                  <c:v>1.1009999999999998</c:v>
                </c:pt>
                <c:pt idx="244">
                  <c:v>1.1079999999999997</c:v>
                </c:pt>
                <c:pt idx="245">
                  <c:v>1.1149999999999995</c:v>
                </c:pt>
                <c:pt idx="246">
                  <c:v>1.1219999999999994</c:v>
                </c:pt>
                <c:pt idx="247">
                  <c:v>1.1289999999999993</c:v>
                </c:pt>
                <c:pt idx="248">
                  <c:v>1.1359999999999992</c:v>
                </c:pt>
                <c:pt idx="249">
                  <c:v>1.1429999999999991</c:v>
                </c:pt>
                <c:pt idx="250">
                  <c:v>1.149999999999999</c:v>
                </c:pt>
                <c:pt idx="251">
                  <c:v>1.1569999999999989</c:v>
                </c:pt>
                <c:pt idx="252">
                  <c:v>1.1639999999999988</c:v>
                </c:pt>
                <c:pt idx="253">
                  <c:v>1.1709999999999987</c:v>
                </c:pt>
                <c:pt idx="254">
                  <c:v>1.1779999999999986</c:v>
                </c:pt>
                <c:pt idx="255">
                  <c:v>1.1849999999999985</c:v>
                </c:pt>
                <c:pt idx="256">
                  <c:v>1.1919999999999984</c:v>
                </c:pt>
                <c:pt idx="257">
                  <c:v>1.1989999999999983</c:v>
                </c:pt>
                <c:pt idx="258">
                  <c:v>1.2059999999999982</c:v>
                </c:pt>
                <c:pt idx="259">
                  <c:v>1.2129999999999981</c:v>
                </c:pt>
                <c:pt idx="260">
                  <c:v>1.219999999999998</c:v>
                </c:pt>
                <c:pt idx="261">
                  <c:v>1.2269999999999979</c:v>
                </c:pt>
                <c:pt idx="262">
                  <c:v>1.2339999999999978</c:v>
                </c:pt>
                <c:pt idx="263">
                  <c:v>1.2409999999999977</c:v>
                </c:pt>
                <c:pt idx="264">
                  <c:v>1.2479999999999976</c:v>
                </c:pt>
                <c:pt idx="265">
                  <c:v>1.2549999999999975</c:v>
                </c:pt>
                <c:pt idx="266">
                  <c:v>1.2619999999999973</c:v>
                </c:pt>
                <c:pt idx="267">
                  <c:v>1.2689999999999972</c:v>
                </c:pt>
                <c:pt idx="268">
                  <c:v>1.2759999999999971</c:v>
                </c:pt>
                <c:pt idx="269">
                  <c:v>1.282999999999997</c:v>
                </c:pt>
                <c:pt idx="270">
                  <c:v>1.2899999999999969</c:v>
                </c:pt>
                <c:pt idx="271">
                  <c:v>1.2969999999999968</c:v>
                </c:pt>
                <c:pt idx="272">
                  <c:v>1.3039999999999967</c:v>
                </c:pt>
                <c:pt idx="273">
                  <c:v>1.3109999999999966</c:v>
                </c:pt>
                <c:pt idx="274">
                  <c:v>1.3179999999999965</c:v>
                </c:pt>
                <c:pt idx="275">
                  <c:v>1.3249999999999964</c:v>
                </c:pt>
                <c:pt idx="276">
                  <c:v>1.3319999999999963</c:v>
                </c:pt>
                <c:pt idx="277">
                  <c:v>1.3389999999999962</c:v>
                </c:pt>
                <c:pt idx="278">
                  <c:v>1.3459999999999961</c:v>
                </c:pt>
                <c:pt idx="279">
                  <c:v>1.352999999999996</c:v>
                </c:pt>
                <c:pt idx="280">
                  <c:v>1.3599999999999959</c:v>
                </c:pt>
                <c:pt idx="281">
                  <c:v>1.3669999999999958</c:v>
                </c:pt>
                <c:pt idx="282">
                  <c:v>1.3739999999999957</c:v>
                </c:pt>
                <c:pt idx="283">
                  <c:v>1.3809999999999956</c:v>
                </c:pt>
                <c:pt idx="284">
                  <c:v>1.3879999999999955</c:v>
                </c:pt>
                <c:pt idx="285">
                  <c:v>1.3949999999999954</c:v>
                </c:pt>
                <c:pt idx="286">
                  <c:v>1.4019999999999953</c:v>
                </c:pt>
                <c:pt idx="287">
                  <c:v>1.4089999999999951</c:v>
                </c:pt>
                <c:pt idx="288">
                  <c:v>1.415999999999995</c:v>
                </c:pt>
                <c:pt idx="289">
                  <c:v>1.4229999999999949</c:v>
                </c:pt>
                <c:pt idx="290">
                  <c:v>1.4299999999999948</c:v>
                </c:pt>
                <c:pt idx="291">
                  <c:v>1.4369999999999947</c:v>
                </c:pt>
                <c:pt idx="292">
                  <c:v>1.4439999999999946</c:v>
                </c:pt>
                <c:pt idx="293">
                  <c:v>1.4509999999999945</c:v>
                </c:pt>
                <c:pt idx="294">
                  <c:v>1.4579999999999944</c:v>
                </c:pt>
                <c:pt idx="295">
                  <c:v>1.4649999999999943</c:v>
                </c:pt>
                <c:pt idx="296">
                  <c:v>1.4719999999999942</c:v>
                </c:pt>
                <c:pt idx="297">
                  <c:v>1.4789999999999941</c:v>
                </c:pt>
                <c:pt idx="298">
                  <c:v>1.485999999999994</c:v>
                </c:pt>
                <c:pt idx="299">
                  <c:v>1.4929999999999939</c:v>
                </c:pt>
                <c:pt idx="300">
                  <c:v>1.4999999999999938</c:v>
                </c:pt>
                <c:pt idx="301">
                  <c:v>1.5069999999999937</c:v>
                </c:pt>
                <c:pt idx="302">
                  <c:v>1.5139999999999936</c:v>
                </c:pt>
                <c:pt idx="303">
                  <c:v>1.5209999999999935</c:v>
                </c:pt>
                <c:pt idx="304">
                  <c:v>1.5279999999999934</c:v>
                </c:pt>
                <c:pt idx="305">
                  <c:v>1.5349999999999933</c:v>
                </c:pt>
                <c:pt idx="306">
                  <c:v>1.5419999999999932</c:v>
                </c:pt>
                <c:pt idx="307">
                  <c:v>1.548999999999993</c:v>
                </c:pt>
                <c:pt idx="308">
                  <c:v>1.5559999999999929</c:v>
                </c:pt>
                <c:pt idx="309">
                  <c:v>1.5629999999999928</c:v>
                </c:pt>
                <c:pt idx="310">
                  <c:v>1.5699999999999927</c:v>
                </c:pt>
                <c:pt idx="311">
                  <c:v>1.5769999999999926</c:v>
                </c:pt>
                <c:pt idx="312">
                  <c:v>1.5839999999999925</c:v>
                </c:pt>
                <c:pt idx="313">
                  <c:v>1.5909999999999924</c:v>
                </c:pt>
                <c:pt idx="314">
                  <c:v>1.5979999999999923</c:v>
                </c:pt>
                <c:pt idx="315">
                  <c:v>1.6049999999999922</c:v>
                </c:pt>
                <c:pt idx="316">
                  <c:v>1.6119999999999921</c:v>
                </c:pt>
                <c:pt idx="317">
                  <c:v>1.618999999999992</c:v>
                </c:pt>
                <c:pt idx="318">
                  <c:v>1.6259999999999919</c:v>
                </c:pt>
                <c:pt idx="319">
                  <c:v>1.6329999999999918</c:v>
                </c:pt>
                <c:pt idx="320">
                  <c:v>1.6399999999999917</c:v>
                </c:pt>
                <c:pt idx="321">
                  <c:v>1.6469999999999916</c:v>
                </c:pt>
                <c:pt idx="322">
                  <c:v>1.6539999999999915</c:v>
                </c:pt>
                <c:pt idx="323">
                  <c:v>1.6609999999999914</c:v>
                </c:pt>
                <c:pt idx="324">
                  <c:v>1.6679999999999913</c:v>
                </c:pt>
                <c:pt idx="325">
                  <c:v>1.6749999999999912</c:v>
                </c:pt>
                <c:pt idx="326">
                  <c:v>1.6819999999999911</c:v>
                </c:pt>
                <c:pt idx="327">
                  <c:v>1.688999999999991</c:v>
                </c:pt>
                <c:pt idx="328">
                  <c:v>1.6959999999999908</c:v>
                </c:pt>
                <c:pt idx="329">
                  <c:v>1.7029999999999907</c:v>
                </c:pt>
                <c:pt idx="330">
                  <c:v>1.7099999999999906</c:v>
                </c:pt>
                <c:pt idx="331">
                  <c:v>1.7169999999999905</c:v>
                </c:pt>
                <c:pt idx="332">
                  <c:v>1.7239999999999904</c:v>
                </c:pt>
                <c:pt idx="333">
                  <c:v>1.7309999999999903</c:v>
                </c:pt>
                <c:pt idx="334">
                  <c:v>1.7379999999999902</c:v>
                </c:pt>
                <c:pt idx="335">
                  <c:v>1.7449999999999901</c:v>
                </c:pt>
                <c:pt idx="336">
                  <c:v>1.75199999999999</c:v>
                </c:pt>
                <c:pt idx="337">
                  <c:v>1.7589999999999899</c:v>
                </c:pt>
                <c:pt idx="338">
                  <c:v>1.7659999999999898</c:v>
                </c:pt>
                <c:pt idx="339">
                  <c:v>1.7729999999999897</c:v>
                </c:pt>
                <c:pt idx="340">
                  <c:v>1.7799999999999896</c:v>
                </c:pt>
                <c:pt idx="341">
                  <c:v>1.7869999999999895</c:v>
                </c:pt>
                <c:pt idx="342">
                  <c:v>1.7939999999999894</c:v>
                </c:pt>
                <c:pt idx="343">
                  <c:v>1.8009999999999893</c:v>
                </c:pt>
                <c:pt idx="344">
                  <c:v>1.8079999999999892</c:v>
                </c:pt>
                <c:pt idx="345">
                  <c:v>1.8149999999999891</c:v>
                </c:pt>
                <c:pt idx="346">
                  <c:v>1.821999999999989</c:v>
                </c:pt>
                <c:pt idx="347">
                  <c:v>1.8289999999999889</c:v>
                </c:pt>
                <c:pt idx="348">
                  <c:v>1.8359999999999888</c:v>
                </c:pt>
                <c:pt idx="349">
                  <c:v>1.8429999999999886</c:v>
                </c:pt>
                <c:pt idx="350">
                  <c:v>1.8499999999999885</c:v>
                </c:pt>
                <c:pt idx="351">
                  <c:v>1.8569999999999884</c:v>
                </c:pt>
                <c:pt idx="352">
                  <c:v>1.8639999999999883</c:v>
                </c:pt>
                <c:pt idx="353">
                  <c:v>1.8709999999999882</c:v>
                </c:pt>
                <c:pt idx="354">
                  <c:v>1.8779999999999881</c:v>
                </c:pt>
                <c:pt idx="355">
                  <c:v>1.884999999999988</c:v>
                </c:pt>
                <c:pt idx="356">
                  <c:v>1.8919999999999879</c:v>
                </c:pt>
                <c:pt idx="357">
                  <c:v>1.8989999999999878</c:v>
                </c:pt>
                <c:pt idx="358">
                  <c:v>1.9059999999999877</c:v>
                </c:pt>
                <c:pt idx="359">
                  <c:v>1.9129999999999876</c:v>
                </c:pt>
                <c:pt idx="360">
                  <c:v>1.9199999999999875</c:v>
                </c:pt>
                <c:pt idx="361">
                  <c:v>1.9269999999999874</c:v>
                </c:pt>
                <c:pt idx="362">
                  <c:v>1.9339999999999873</c:v>
                </c:pt>
                <c:pt idx="363">
                  <c:v>1.9409999999999872</c:v>
                </c:pt>
                <c:pt idx="364">
                  <c:v>1.9479999999999871</c:v>
                </c:pt>
                <c:pt idx="365">
                  <c:v>1.954999999999987</c:v>
                </c:pt>
                <c:pt idx="366">
                  <c:v>1.9619999999999869</c:v>
                </c:pt>
                <c:pt idx="367">
                  <c:v>1.9689999999999868</c:v>
                </c:pt>
                <c:pt idx="368">
                  <c:v>1.9759999999999867</c:v>
                </c:pt>
                <c:pt idx="369">
                  <c:v>1.9829999999999866</c:v>
                </c:pt>
                <c:pt idx="370">
                  <c:v>1.9899999999999864</c:v>
                </c:pt>
                <c:pt idx="371">
                  <c:v>1.9969999999999863</c:v>
                </c:pt>
                <c:pt idx="372">
                  <c:v>2.0039999999999862</c:v>
                </c:pt>
                <c:pt idx="373">
                  <c:v>2.0109999999999864</c:v>
                </c:pt>
                <c:pt idx="374">
                  <c:v>2.0179999999999865</c:v>
                </c:pt>
                <c:pt idx="375">
                  <c:v>2.0249999999999866</c:v>
                </c:pt>
                <c:pt idx="376">
                  <c:v>2.0319999999999867</c:v>
                </c:pt>
                <c:pt idx="377">
                  <c:v>2.0389999999999868</c:v>
                </c:pt>
                <c:pt idx="378">
                  <c:v>2.0459999999999869</c:v>
                </c:pt>
                <c:pt idx="379">
                  <c:v>2.0529999999999871</c:v>
                </c:pt>
                <c:pt idx="380">
                  <c:v>2.0599999999999872</c:v>
                </c:pt>
                <c:pt idx="381">
                  <c:v>2.0669999999999873</c:v>
                </c:pt>
                <c:pt idx="382">
                  <c:v>2.0739999999999874</c:v>
                </c:pt>
                <c:pt idx="383">
                  <c:v>2.0809999999999875</c:v>
                </c:pt>
                <c:pt idx="384">
                  <c:v>2.0879999999999876</c:v>
                </c:pt>
                <c:pt idx="385">
                  <c:v>2.0949999999999878</c:v>
                </c:pt>
                <c:pt idx="386">
                  <c:v>2.1019999999999879</c:v>
                </c:pt>
                <c:pt idx="387">
                  <c:v>2.108999999999988</c:v>
                </c:pt>
                <c:pt idx="388">
                  <c:v>2.1159999999999881</c:v>
                </c:pt>
                <c:pt idx="389">
                  <c:v>2.1229999999999882</c:v>
                </c:pt>
                <c:pt idx="390">
                  <c:v>2.1299999999999883</c:v>
                </c:pt>
                <c:pt idx="391">
                  <c:v>2.1369999999999885</c:v>
                </c:pt>
                <c:pt idx="392">
                  <c:v>2.1439999999999886</c:v>
                </c:pt>
                <c:pt idx="393">
                  <c:v>2.1509999999999887</c:v>
                </c:pt>
                <c:pt idx="394">
                  <c:v>2.1579999999999888</c:v>
                </c:pt>
                <c:pt idx="395">
                  <c:v>2.1649999999999889</c:v>
                </c:pt>
                <c:pt idx="396">
                  <c:v>2.1719999999999891</c:v>
                </c:pt>
                <c:pt idx="397">
                  <c:v>2.1789999999999892</c:v>
                </c:pt>
                <c:pt idx="398">
                  <c:v>2.1859999999999893</c:v>
                </c:pt>
                <c:pt idx="399">
                  <c:v>2.1929999999999894</c:v>
                </c:pt>
                <c:pt idx="400">
                  <c:v>2.1999999999999895</c:v>
                </c:pt>
                <c:pt idx="401">
                  <c:v>2.2069999999999896</c:v>
                </c:pt>
                <c:pt idx="402">
                  <c:v>2.2139999999999898</c:v>
                </c:pt>
                <c:pt idx="403">
                  <c:v>2.2209999999999899</c:v>
                </c:pt>
                <c:pt idx="404">
                  <c:v>2.22799999999999</c:v>
                </c:pt>
                <c:pt idx="405">
                  <c:v>2.2349999999999901</c:v>
                </c:pt>
                <c:pt idx="406">
                  <c:v>2.2419999999999902</c:v>
                </c:pt>
                <c:pt idx="407">
                  <c:v>2.2489999999999903</c:v>
                </c:pt>
                <c:pt idx="408">
                  <c:v>2.2559999999999905</c:v>
                </c:pt>
                <c:pt idx="409">
                  <c:v>2.2629999999999906</c:v>
                </c:pt>
                <c:pt idx="410">
                  <c:v>2.2699999999999907</c:v>
                </c:pt>
                <c:pt idx="411">
                  <c:v>2.2769999999999908</c:v>
                </c:pt>
                <c:pt idx="412">
                  <c:v>2.2839999999999909</c:v>
                </c:pt>
                <c:pt idx="413">
                  <c:v>2.290999999999991</c:v>
                </c:pt>
                <c:pt idx="414">
                  <c:v>2.2979999999999912</c:v>
                </c:pt>
                <c:pt idx="415">
                  <c:v>2.3049999999999913</c:v>
                </c:pt>
                <c:pt idx="416">
                  <c:v>2.3119999999999914</c:v>
                </c:pt>
                <c:pt idx="417">
                  <c:v>2.3189999999999915</c:v>
                </c:pt>
                <c:pt idx="418">
                  <c:v>2.3259999999999916</c:v>
                </c:pt>
                <c:pt idx="419">
                  <c:v>2.3329999999999917</c:v>
                </c:pt>
                <c:pt idx="420">
                  <c:v>2.3399999999999919</c:v>
                </c:pt>
                <c:pt idx="421">
                  <c:v>2.346999999999992</c:v>
                </c:pt>
                <c:pt idx="422">
                  <c:v>2.3539999999999921</c:v>
                </c:pt>
                <c:pt idx="423">
                  <c:v>2.3609999999999922</c:v>
                </c:pt>
                <c:pt idx="424">
                  <c:v>2.3679999999999923</c:v>
                </c:pt>
                <c:pt idx="425">
                  <c:v>2.3749999999999925</c:v>
                </c:pt>
                <c:pt idx="426">
                  <c:v>2.3819999999999926</c:v>
                </c:pt>
                <c:pt idx="427">
                  <c:v>2.3889999999999927</c:v>
                </c:pt>
                <c:pt idx="428">
                  <c:v>2.3959999999999928</c:v>
                </c:pt>
                <c:pt idx="429">
                  <c:v>2.4029999999999929</c:v>
                </c:pt>
                <c:pt idx="430">
                  <c:v>2.409999999999993</c:v>
                </c:pt>
                <c:pt idx="431">
                  <c:v>2.4169999999999932</c:v>
                </c:pt>
                <c:pt idx="432">
                  <c:v>2.4239999999999933</c:v>
                </c:pt>
                <c:pt idx="433">
                  <c:v>2.4309999999999934</c:v>
                </c:pt>
                <c:pt idx="434">
                  <c:v>2.4379999999999935</c:v>
                </c:pt>
                <c:pt idx="435">
                  <c:v>2.4449999999999936</c:v>
                </c:pt>
                <c:pt idx="436">
                  <c:v>2.4519999999999937</c:v>
                </c:pt>
                <c:pt idx="437">
                  <c:v>2.4589999999999939</c:v>
                </c:pt>
                <c:pt idx="438">
                  <c:v>2.465999999999994</c:v>
                </c:pt>
                <c:pt idx="439">
                  <c:v>2.4729999999999941</c:v>
                </c:pt>
                <c:pt idx="440">
                  <c:v>2.4799999999999942</c:v>
                </c:pt>
                <c:pt idx="441">
                  <c:v>2.4869999999999943</c:v>
                </c:pt>
                <c:pt idx="442">
                  <c:v>2.4939999999999944</c:v>
                </c:pt>
                <c:pt idx="443">
                  <c:v>2.5009999999999946</c:v>
                </c:pt>
                <c:pt idx="444">
                  <c:v>2.5079999999999947</c:v>
                </c:pt>
                <c:pt idx="445">
                  <c:v>2.5149999999999948</c:v>
                </c:pt>
                <c:pt idx="446">
                  <c:v>2.5219999999999949</c:v>
                </c:pt>
                <c:pt idx="447">
                  <c:v>2.528999999999995</c:v>
                </c:pt>
                <c:pt idx="448">
                  <c:v>2.5359999999999951</c:v>
                </c:pt>
                <c:pt idx="449">
                  <c:v>2.5429999999999953</c:v>
                </c:pt>
                <c:pt idx="450">
                  <c:v>2.5499999999999954</c:v>
                </c:pt>
                <c:pt idx="451">
                  <c:v>2.5569999999999955</c:v>
                </c:pt>
                <c:pt idx="452">
                  <c:v>2.5639999999999956</c:v>
                </c:pt>
                <c:pt idx="453">
                  <c:v>2.5709999999999957</c:v>
                </c:pt>
                <c:pt idx="454">
                  <c:v>2.5779999999999959</c:v>
                </c:pt>
                <c:pt idx="455">
                  <c:v>2.584999999999996</c:v>
                </c:pt>
                <c:pt idx="456">
                  <c:v>2.5919999999999961</c:v>
                </c:pt>
                <c:pt idx="457">
                  <c:v>2.5989999999999962</c:v>
                </c:pt>
                <c:pt idx="458">
                  <c:v>2.6059999999999963</c:v>
                </c:pt>
                <c:pt idx="459">
                  <c:v>2.6129999999999964</c:v>
                </c:pt>
                <c:pt idx="460">
                  <c:v>2.6199999999999966</c:v>
                </c:pt>
                <c:pt idx="461">
                  <c:v>2.6269999999999967</c:v>
                </c:pt>
                <c:pt idx="462">
                  <c:v>2.6339999999999968</c:v>
                </c:pt>
                <c:pt idx="463">
                  <c:v>2.6409999999999969</c:v>
                </c:pt>
                <c:pt idx="464">
                  <c:v>2.647999999999997</c:v>
                </c:pt>
                <c:pt idx="465">
                  <c:v>2.6549999999999971</c:v>
                </c:pt>
                <c:pt idx="466">
                  <c:v>2.6619999999999973</c:v>
                </c:pt>
                <c:pt idx="467">
                  <c:v>2.6689999999999974</c:v>
                </c:pt>
                <c:pt idx="468">
                  <c:v>2.6759999999999975</c:v>
                </c:pt>
                <c:pt idx="469">
                  <c:v>2.6829999999999976</c:v>
                </c:pt>
                <c:pt idx="470">
                  <c:v>2.6899999999999977</c:v>
                </c:pt>
                <c:pt idx="471">
                  <c:v>2.6969999999999978</c:v>
                </c:pt>
                <c:pt idx="472">
                  <c:v>2.703999999999998</c:v>
                </c:pt>
                <c:pt idx="473">
                  <c:v>2.7109999999999981</c:v>
                </c:pt>
                <c:pt idx="474">
                  <c:v>2.7179999999999982</c:v>
                </c:pt>
                <c:pt idx="475">
                  <c:v>2.7249999999999983</c:v>
                </c:pt>
                <c:pt idx="476">
                  <c:v>2.7319999999999984</c:v>
                </c:pt>
                <c:pt idx="477">
                  <c:v>2.7389999999999985</c:v>
                </c:pt>
                <c:pt idx="478">
                  <c:v>2.7459999999999987</c:v>
                </c:pt>
                <c:pt idx="479">
                  <c:v>2.7529999999999988</c:v>
                </c:pt>
                <c:pt idx="480">
                  <c:v>2.7599999999999989</c:v>
                </c:pt>
                <c:pt idx="481">
                  <c:v>2.766999999999999</c:v>
                </c:pt>
                <c:pt idx="482">
                  <c:v>2.7739999999999991</c:v>
                </c:pt>
                <c:pt idx="483">
                  <c:v>2.7809999999999993</c:v>
                </c:pt>
                <c:pt idx="484">
                  <c:v>2.7879999999999994</c:v>
                </c:pt>
                <c:pt idx="485">
                  <c:v>2.7949999999999995</c:v>
                </c:pt>
                <c:pt idx="486">
                  <c:v>2.8019999999999996</c:v>
                </c:pt>
                <c:pt idx="487">
                  <c:v>2.8089999999999997</c:v>
                </c:pt>
                <c:pt idx="488">
                  <c:v>2.8159999999999998</c:v>
                </c:pt>
                <c:pt idx="489">
                  <c:v>2.823</c:v>
                </c:pt>
                <c:pt idx="490">
                  <c:v>2.83</c:v>
                </c:pt>
                <c:pt idx="491">
                  <c:v>2.8370000000000002</c:v>
                </c:pt>
                <c:pt idx="492">
                  <c:v>2.8440000000000003</c:v>
                </c:pt>
                <c:pt idx="493">
                  <c:v>2.8510000000000004</c:v>
                </c:pt>
                <c:pt idx="494">
                  <c:v>2.8580000000000005</c:v>
                </c:pt>
                <c:pt idx="495">
                  <c:v>2.8650000000000007</c:v>
                </c:pt>
                <c:pt idx="496">
                  <c:v>2.8720000000000008</c:v>
                </c:pt>
                <c:pt idx="497">
                  <c:v>2.8790000000000009</c:v>
                </c:pt>
                <c:pt idx="498">
                  <c:v>2.886000000000001</c:v>
                </c:pt>
                <c:pt idx="499">
                  <c:v>2.8930000000000011</c:v>
                </c:pt>
                <c:pt idx="500">
                  <c:v>2.9000000000000012</c:v>
                </c:pt>
                <c:pt idx="501">
                  <c:v>2.9070000000000014</c:v>
                </c:pt>
                <c:pt idx="502">
                  <c:v>2.9140000000000015</c:v>
                </c:pt>
                <c:pt idx="503">
                  <c:v>2.9210000000000016</c:v>
                </c:pt>
                <c:pt idx="504">
                  <c:v>2.9280000000000017</c:v>
                </c:pt>
                <c:pt idx="505">
                  <c:v>2.9350000000000018</c:v>
                </c:pt>
                <c:pt idx="506">
                  <c:v>2.9420000000000019</c:v>
                </c:pt>
                <c:pt idx="507">
                  <c:v>2.9490000000000021</c:v>
                </c:pt>
                <c:pt idx="508">
                  <c:v>2.9560000000000022</c:v>
                </c:pt>
                <c:pt idx="509">
                  <c:v>2.9630000000000023</c:v>
                </c:pt>
                <c:pt idx="510">
                  <c:v>2.9700000000000024</c:v>
                </c:pt>
                <c:pt idx="511">
                  <c:v>2.9770000000000025</c:v>
                </c:pt>
                <c:pt idx="512">
                  <c:v>2.9840000000000027</c:v>
                </c:pt>
                <c:pt idx="513">
                  <c:v>2.9910000000000028</c:v>
                </c:pt>
                <c:pt idx="514">
                  <c:v>2.9980000000000029</c:v>
                </c:pt>
                <c:pt idx="515">
                  <c:v>3.005000000000003</c:v>
                </c:pt>
                <c:pt idx="516">
                  <c:v>3.0120000000000031</c:v>
                </c:pt>
                <c:pt idx="517">
                  <c:v>3.0190000000000032</c:v>
                </c:pt>
                <c:pt idx="518">
                  <c:v>3.0260000000000034</c:v>
                </c:pt>
                <c:pt idx="519">
                  <c:v>3.0330000000000035</c:v>
                </c:pt>
                <c:pt idx="520">
                  <c:v>3.0400000000000036</c:v>
                </c:pt>
                <c:pt idx="521">
                  <c:v>3.0470000000000037</c:v>
                </c:pt>
                <c:pt idx="522">
                  <c:v>3.0540000000000038</c:v>
                </c:pt>
                <c:pt idx="523">
                  <c:v>3.0610000000000039</c:v>
                </c:pt>
                <c:pt idx="524">
                  <c:v>3.0680000000000041</c:v>
                </c:pt>
                <c:pt idx="525">
                  <c:v>3.0750000000000042</c:v>
                </c:pt>
                <c:pt idx="526">
                  <c:v>3.0820000000000043</c:v>
                </c:pt>
                <c:pt idx="527">
                  <c:v>3.0890000000000044</c:v>
                </c:pt>
                <c:pt idx="528">
                  <c:v>3.0960000000000045</c:v>
                </c:pt>
                <c:pt idx="529">
                  <c:v>3.1030000000000046</c:v>
                </c:pt>
                <c:pt idx="530">
                  <c:v>3.1100000000000048</c:v>
                </c:pt>
                <c:pt idx="531">
                  <c:v>3.1170000000000049</c:v>
                </c:pt>
                <c:pt idx="532">
                  <c:v>3.124000000000005</c:v>
                </c:pt>
                <c:pt idx="533">
                  <c:v>3.1310000000000051</c:v>
                </c:pt>
                <c:pt idx="534">
                  <c:v>3.1380000000000052</c:v>
                </c:pt>
                <c:pt idx="535">
                  <c:v>3.1450000000000053</c:v>
                </c:pt>
                <c:pt idx="536">
                  <c:v>3.1520000000000055</c:v>
                </c:pt>
                <c:pt idx="537">
                  <c:v>3.1590000000000056</c:v>
                </c:pt>
                <c:pt idx="538">
                  <c:v>3.1660000000000057</c:v>
                </c:pt>
                <c:pt idx="539">
                  <c:v>3.1730000000000058</c:v>
                </c:pt>
                <c:pt idx="540">
                  <c:v>3.1800000000000059</c:v>
                </c:pt>
                <c:pt idx="541">
                  <c:v>3.1870000000000061</c:v>
                </c:pt>
                <c:pt idx="542">
                  <c:v>3.1940000000000062</c:v>
                </c:pt>
                <c:pt idx="543">
                  <c:v>3.2010000000000063</c:v>
                </c:pt>
                <c:pt idx="544">
                  <c:v>3.2080000000000064</c:v>
                </c:pt>
                <c:pt idx="545">
                  <c:v>3.2150000000000065</c:v>
                </c:pt>
                <c:pt idx="546">
                  <c:v>3.2220000000000066</c:v>
                </c:pt>
                <c:pt idx="547">
                  <c:v>3.2290000000000068</c:v>
                </c:pt>
                <c:pt idx="548">
                  <c:v>3.2360000000000069</c:v>
                </c:pt>
                <c:pt idx="549">
                  <c:v>3.243000000000007</c:v>
                </c:pt>
                <c:pt idx="550">
                  <c:v>3.2500000000000071</c:v>
                </c:pt>
                <c:pt idx="551">
                  <c:v>3.2570000000000072</c:v>
                </c:pt>
                <c:pt idx="552">
                  <c:v>3.2640000000000073</c:v>
                </c:pt>
                <c:pt idx="553">
                  <c:v>3.2710000000000075</c:v>
                </c:pt>
                <c:pt idx="554">
                  <c:v>3.2780000000000076</c:v>
                </c:pt>
                <c:pt idx="555">
                  <c:v>3.2850000000000077</c:v>
                </c:pt>
                <c:pt idx="556">
                  <c:v>3.2920000000000078</c:v>
                </c:pt>
                <c:pt idx="557">
                  <c:v>3.2990000000000079</c:v>
                </c:pt>
                <c:pt idx="558">
                  <c:v>3.306000000000008</c:v>
                </c:pt>
                <c:pt idx="559">
                  <c:v>3.3130000000000082</c:v>
                </c:pt>
                <c:pt idx="560">
                  <c:v>3.3200000000000083</c:v>
                </c:pt>
                <c:pt idx="561">
                  <c:v>3.3270000000000084</c:v>
                </c:pt>
                <c:pt idx="562">
                  <c:v>3.3340000000000085</c:v>
                </c:pt>
                <c:pt idx="563">
                  <c:v>3.3410000000000086</c:v>
                </c:pt>
                <c:pt idx="564">
                  <c:v>3.3480000000000087</c:v>
                </c:pt>
                <c:pt idx="565">
                  <c:v>3.3550000000000089</c:v>
                </c:pt>
                <c:pt idx="566">
                  <c:v>3.362000000000009</c:v>
                </c:pt>
                <c:pt idx="567">
                  <c:v>3.3690000000000091</c:v>
                </c:pt>
                <c:pt idx="568">
                  <c:v>3.3760000000000092</c:v>
                </c:pt>
                <c:pt idx="569">
                  <c:v>3.3830000000000093</c:v>
                </c:pt>
                <c:pt idx="570">
                  <c:v>3.3900000000000095</c:v>
                </c:pt>
                <c:pt idx="571">
                  <c:v>3.3970000000000096</c:v>
                </c:pt>
                <c:pt idx="572">
                  <c:v>3.4040000000000097</c:v>
                </c:pt>
                <c:pt idx="573">
                  <c:v>3.4110000000000098</c:v>
                </c:pt>
                <c:pt idx="574">
                  <c:v>3.4180000000000099</c:v>
                </c:pt>
                <c:pt idx="575">
                  <c:v>3.42500000000001</c:v>
                </c:pt>
                <c:pt idx="576">
                  <c:v>3.4320000000000102</c:v>
                </c:pt>
                <c:pt idx="577">
                  <c:v>3.4390000000000103</c:v>
                </c:pt>
                <c:pt idx="578">
                  <c:v>3.4460000000000104</c:v>
                </c:pt>
                <c:pt idx="579">
                  <c:v>3.4530000000000105</c:v>
                </c:pt>
                <c:pt idx="580">
                  <c:v>3.4600000000000106</c:v>
                </c:pt>
                <c:pt idx="581">
                  <c:v>3.4670000000000107</c:v>
                </c:pt>
                <c:pt idx="582">
                  <c:v>3.4740000000000109</c:v>
                </c:pt>
                <c:pt idx="583">
                  <c:v>3.481000000000011</c:v>
                </c:pt>
                <c:pt idx="584">
                  <c:v>3.4880000000000111</c:v>
                </c:pt>
                <c:pt idx="585">
                  <c:v>3.4950000000000112</c:v>
                </c:pt>
                <c:pt idx="586">
                  <c:v>3.5020000000000113</c:v>
                </c:pt>
                <c:pt idx="587">
                  <c:v>3.5090000000000114</c:v>
                </c:pt>
                <c:pt idx="588">
                  <c:v>3.5160000000000116</c:v>
                </c:pt>
                <c:pt idx="589">
                  <c:v>3.5230000000000117</c:v>
                </c:pt>
                <c:pt idx="590">
                  <c:v>3.5300000000000118</c:v>
                </c:pt>
                <c:pt idx="591">
                  <c:v>3.5370000000000119</c:v>
                </c:pt>
                <c:pt idx="592">
                  <c:v>3.544000000000012</c:v>
                </c:pt>
                <c:pt idx="593">
                  <c:v>3.5510000000000121</c:v>
                </c:pt>
                <c:pt idx="594">
                  <c:v>3.5580000000000123</c:v>
                </c:pt>
                <c:pt idx="595">
                  <c:v>3.5650000000000124</c:v>
                </c:pt>
                <c:pt idx="596">
                  <c:v>3.5720000000000125</c:v>
                </c:pt>
                <c:pt idx="597">
                  <c:v>3.5790000000000126</c:v>
                </c:pt>
                <c:pt idx="598">
                  <c:v>3.5860000000000127</c:v>
                </c:pt>
                <c:pt idx="599">
                  <c:v>3.5930000000000129</c:v>
                </c:pt>
                <c:pt idx="600">
                  <c:v>3.600000000000013</c:v>
                </c:pt>
                <c:pt idx="601">
                  <c:v>3.6070000000000131</c:v>
                </c:pt>
                <c:pt idx="602">
                  <c:v>3.6140000000000132</c:v>
                </c:pt>
                <c:pt idx="603">
                  <c:v>3.6210000000000133</c:v>
                </c:pt>
                <c:pt idx="604">
                  <c:v>3.6280000000000134</c:v>
                </c:pt>
                <c:pt idx="605">
                  <c:v>3.6350000000000136</c:v>
                </c:pt>
                <c:pt idx="606">
                  <c:v>3.6420000000000137</c:v>
                </c:pt>
                <c:pt idx="607">
                  <c:v>3.6490000000000138</c:v>
                </c:pt>
                <c:pt idx="608">
                  <c:v>3.6560000000000139</c:v>
                </c:pt>
                <c:pt idx="609">
                  <c:v>3.663000000000014</c:v>
                </c:pt>
                <c:pt idx="610">
                  <c:v>3.6700000000000141</c:v>
                </c:pt>
                <c:pt idx="611">
                  <c:v>3.6770000000000143</c:v>
                </c:pt>
                <c:pt idx="612">
                  <c:v>3.6840000000000144</c:v>
                </c:pt>
                <c:pt idx="613">
                  <c:v>3.6910000000000145</c:v>
                </c:pt>
                <c:pt idx="614">
                  <c:v>3.6980000000000146</c:v>
                </c:pt>
                <c:pt idx="615">
                  <c:v>3.7050000000000147</c:v>
                </c:pt>
                <c:pt idx="616">
                  <c:v>3.7120000000000148</c:v>
                </c:pt>
                <c:pt idx="617">
                  <c:v>3.719000000000015</c:v>
                </c:pt>
                <c:pt idx="618">
                  <c:v>3.7260000000000151</c:v>
                </c:pt>
                <c:pt idx="619">
                  <c:v>3.7330000000000152</c:v>
                </c:pt>
                <c:pt idx="620">
                  <c:v>3.7400000000000153</c:v>
                </c:pt>
                <c:pt idx="621">
                  <c:v>3.7470000000000154</c:v>
                </c:pt>
                <c:pt idx="622">
                  <c:v>3.7540000000000155</c:v>
                </c:pt>
                <c:pt idx="623">
                  <c:v>3.7610000000000157</c:v>
                </c:pt>
                <c:pt idx="624">
                  <c:v>3.7680000000000158</c:v>
                </c:pt>
                <c:pt idx="625">
                  <c:v>3.7750000000000159</c:v>
                </c:pt>
                <c:pt idx="626">
                  <c:v>3.782000000000016</c:v>
                </c:pt>
                <c:pt idx="627">
                  <c:v>3.7890000000000161</c:v>
                </c:pt>
                <c:pt idx="628">
                  <c:v>3.7960000000000163</c:v>
                </c:pt>
                <c:pt idx="629">
                  <c:v>3.8030000000000164</c:v>
                </c:pt>
                <c:pt idx="630">
                  <c:v>3.8100000000000165</c:v>
                </c:pt>
                <c:pt idx="631">
                  <c:v>3.8170000000000166</c:v>
                </c:pt>
                <c:pt idx="632">
                  <c:v>3.8240000000000167</c:v>
                </c:pt>
                <c:pt idx="633">
                  <c:v>3.8310000000000168</c:v>
                </c:pt>
                <c:pt idx="634">
                  <c:v>3.838000000000017</c:v>
                </c:pt>
                <c:pt idx="635">
                  <c:v>3.8450000000000171</c:v>
                </c:pt>
                <c:pt idx="636">
                  <c:v>3.8520000000000172</c:v>
                </c:pt>
                <c:pt idx="637">
                  <c:v>3.8590000000000173</c:v>
                </c:pt>
                <c:pt idx="638">
                  <c:v>3.8660000000000174</c:v>
                </c:pt>
                <c:pt idx="639">
                  <c:v>3.8730000000000175</c:v>
                </c:pt>
                <c:pt idx="640">
                  <c:v>3.8800000000000177</c:v>
                </c:pt>
                <c:pt idx="641">
                  <c:v>3.8870000000000178</c:v>
                </c:pt>
                <c:pt idx="642">
                  <c:v>3.8940000000000179</c:v>
                </c:pt>
                <c:pt idx="643">
                  <c:v>3.901000000000018</c:v>
                </c:pt>
                <c:pt idx="644">
                  <c:v>3.9080000000000181</c:v>
                </c:pt>
                <c:pt idx="645">
                  <c:v>3.9150000000000182</c:v>
                </c:pt>
                <c:pt idx="646">
                  <c:v>3.9220000000000184</c:v>
                </c:pt>
                <c:pt idx="647">
                  <c:v>3.9290000000000185</c:v>
                </c:pt>
                <c:pt idx="648">
                  <c:v>3.9360000000000186</c:v>
                </c:pt>
                <c:pt idx="649">
                  <c:v>3.9430000000000187</c:v>
                </c:pt>
                <c:pt idx="650">
                  <c:v>3.9500000000000188</c:v>
                </c:pt>
                <c:pt idx="651">
                  <c:v>3.9570000000000189</c:v>
                </c:pt>
                <c:pt idx="652">
                  <c:v>3.9640000000000191</c:v>
                </c:pt>
                <c:pt idx="653">
                  <c:v>3.9710000000000192</c:v>
                </c:pt>
                <c:pt idx="654">
                  <c:v>3.9780000000000193</c:v>
                </c:pt>
                <c:pt idx="655">
                  <c:v>3.9850000000000194</c:v>
                </c:pt>
                <c:pt idx="656">
                  <c:v>3.9920000000000195</c:v>
                </c:pt>
                <c:pt idx="657">
                  <c:v>3.9990000000000197</c:v>
                </c:pt>
                <c:pt idx="658">
                  <c:v>4.0060000000000198</c:v>
                </c:pt>
                <c:pt idx="659">
                  <c:v>4.0130000000000194</c:v>
                </c:pt>
                <c:pt idx="660">
                  <c:v>4.0200000000000191</c:v>
                </c:pt>
                <c:pt idx="661">
                  <c:v>4.0270000000000188</c:v>
                </c:pt>
                <c:pt idx="662">
                  <c:v>4.0340000000000185</c:v>
                </c:pt>
                <c:pt idx="663">
                  <c:v>4.0410000000000181</c:v>
                </c:pt>
                <c:pt idx="664">
                  <c:v>4.0480000000000178</c:v>
                </c:pt>
                <c:pt idx="665">
                  <c:v>4.0550000000000175</c:v>
                </c:pt>
                <c:pt idx="666">
                  <c:v>4.0620000000000172</c:v>
                </c:pt>
                <c:pt idx="667">
                  <c:v>4.0690000000000168</c:v>
                </c:pt>
                <c:pt idx="668">
                  <c:v>4.0760000000000165</c:v>
                </c:pt>
                <c:pt idx="669">
                  <c:v>4.0830000000000162</c:v>
                </c:pt>
                <c:pt idx="670">
                  <c:v>4.0900000000000158</c:v>
                </c:pt>
                <c:pt idx="671">
                  <c:v>4.0970000000000155</c:v>
                </c:pt>
                <c:pt idx="672">
                  <c:v>4.1040000000000152</c:v>
                </c:pt>
                <c:pt idx="673">
                  <c:v>4.1110000000000149</c:v>
                </c:pt>
                <c:pt idx="674">
                  <c:v>4.1180000000000145</c:v>
                </c:pt>
                <c:pt idx="675">
                  <c:v>4.1250000000000142</c:v>
                </c:pt>
                <c:pt idx="676">
                  <c:v>4.1320000000000139</c:v>
                </c:pt>
                <c:pt idx="677">
                  <c:v>4.1390000000000136</c:v>
                </c:pt>
                <c:pt idx="678">
                  <c:v>4.1460000000000132</c:v>
                </c:pt>
                <c:pt idx="679">
                  <c:v>4.1530000000000129</c:v>
                </c:pt>
                <c:pt idx="680">
                  <c:v>4.1600000000000126</c:v>
                </c:pt>
                <c:pt idx="681">
                  <c:v>4.1670000000000122</c:v>
                </c:pt>
                <c:pt idx="682">
                  <c:v>4.1740000000000119</c:v>
                </c:pt>
                <c:pt idx="683">
                  <c:v>4.1810000000000116</c:v>
                </c:pt>
                <c:pt idx="684">
                  <c:v>4.1880000000000113</c:v>
                </c:pt>
                <c:pt idx="685">
                  <c:v>4.1950000000000109</c:v>
                </c:pt>
                <c:pt idx="686">
                  <c:v>4.2020000000000106</c:v>
                </c:pt>
                <c:pt idx="687">
                  <c:v>4.2090000000000103</c:v>
                </c:pt>
                <c:pt idx="688">
                  <c:v>4.21600000000001</c:v>
                </c:pt>
                <c:pt idx="689">
                  <c:v>4.2230000000000096</c:v>
                </c:pt>
                <c:pt idx="690">
                  <c:v>4.2300000000000093</c:v>
                </c:pt>
                <c:pt idx="691">
                  <c:v>4.237000000000009</c:v>
                </c:pt>
                <c:pt idx="692">
                  <c:v>4.2440000000000087</c:v>
                </c:pt>
                <c:pt idx="693">
                  <c:v>4.2510000000000083</c:v>
                </c:pt>
                <c:pt idx="694">
                  <c:v>4.258000000000008</c:v>
                </c:pt>
                <c:pt idx="695">
                  <c:v>4.2650000000000077</c:v>
                </c:pt>
                <c:pt idx="696">
                  <c:v>4.2720000000000073</c:v>
                </c:pt>
                <c:pt idx="697">
                  <c:v>4.279000000000007</c:v>
                </c:pt>
                <c:pt idx="698">
                  <c:v>4.2860000000000067</c:v>
                </c:pt>
                <c:pt idx="699">
                  <c:v>4.2930000000000064</c:v>
                </c:pt>
                <c:pt idx="700">
                  <c:v>4.300000000000006</c:v>
                </c:pt>
                <c:pt idx="701">
                  <c:v>4.3070000000000057</c:v>
                </c:pt>
                <c:pt idx="702">
                  <c:v>4.3140000000000054</c:v>
                </c:pt>
                <c:pt idx="703">
                  <c:v>4.3210000000000051</c:v>
                </c:pt>
                <c:pt idx="704">
                  <c:v>4.3280000000000047</c:v>
                </c:pt>
                <c:pt idx="705">
                  <c:v>4.3350000000000044</c:v>
                </c:pt>
                <c:pt idx="706">
                  <c:v>4.3420000000000041</c:v>
                </c:pt>
                <c:pt idx="707">
                  <c:v>4.3490000000000038</c:v>
                </c:pt>
                <c:pt idx="708">
                  <c:v>4.3560000000000034</c:v>
                </c:pt>
                <c:pt idx="709">
                  <c:v>4.3630000000000031</c:v>
                </c:pt>
                <c:pt idx="710">
                  <c:v>4.3700000000000028</c:v>
                </c:pt>
                <c:pt idx="711">
                  <c:v>4.3770000000000024</c:v>
                </c:pt>
                <c:pt idx="712">
                  <c:v>4.3840000000000021</c:v>
                </c:pt>
                <c:pt idx="713">
                  <c:v>4.3910000000000018</c:v>
                </c:pt>
                <c:pt idx="714">
                  <c:v>4.3980000000000015</c:v>
                </c:pt>
                <c:pt idx="715">
                  <c:v>4.4050000000000011</c:v>
                </c:pt>
                <c:pt idx="716">
                  <c:v>4.4120000000000008</c:v>
                </c:pt>
                <c:pt idx="717">
                  <c:v>4.4190000000000005</c:v>
                </c:pt>
                <c:pt idx="718">
                  <c:v>4.4260000000000002</c:v>
                </c:pt>
                <c:pt idx="719">
                  <c:v>4.4329999999999998</c:v>
                </c:pt>
                <c:pt idx="720">
                  <c:v>4.4399999999999995</c:v>
                </c:pt>
                <c:pt idx="721">
                  <c:v>4.4469999999999992</c:v>
                </c:pt>
                <c:pt idx="722">
                  <c:v>4.4539999999999988</c:v>
                </c:pt>
                <c:pt idx="723">
                  <c:v>4.4609999999999985</c:v>
                </c:pt>
                <c:pt idx="724">
                  <c:v>4.4679999999999982</c:v>
                </c:pt>
                <c:pt idx="725">
                  <c:v>4.4749999999999979</c:v>
                </c:pt>
                <c:pt idx="726">
                  <c:v>4.4819999999999975</c:v>
                </c:pt>
                <c:pt idx="727">
                  <c:v>4.4889999999999972</c:v>
                </c:pt>
                <c:pt idx="728">
                  <c:v>4.4959999999999969</c:v>
                </c:pt>
                <c:pt idx="729">
                  <c:v>4.5029999999999966</c:v>
                </c:pt>
                <c:pt idx="730">
                  <c:v>4.5099999999999962</c:v>
                </c:pt>
                <c:pt idx="731">
                  <c:v>4.5169999999999959</c:v>
                </c:pt>
                <c:pt idx="732">
                  <c:v>4.5239999999999956</c:v>
                </c:pt>
                <c:pt idx="733">
                  <c:v>4.5309999999999953</c:v>
                </c:pt>
                <c:pt idx="734">
                  <c:v>4.5379999999999949</c:v>
                </c:pt>
                <c:pt idx="735">
                  <c:v>4.5449999999999946</c:v>
                </c:pt>
                <c:pt idx="736">
                  <c:v>4.5519999999999943</c:v>
                </c:pt>
                <c:pt idx="737">
                  <c:v>4.5589999999999939</c:v>
                </c:pt>
                <c:pt idx="738">
                  <c:v>4.5659999999999936</c:v>
                </c:pt>
                <c:pt idx="739">
                  <c:v>4.5729999999999933</c:v>
                </c:pt>
                <c:pt idx="740">
                  <c:v>4.579999999999993</c:v>
                </c:pt>
                <c:pt idx="741">
                  <c:v>4.5869999999999926</c:v>
                </c:pt>
                <c:pt idx="742">
                  <c:v>4.5939999999999923</c:v>
                </c:pt>
                <c:pt idx="743">
                  <c:v>4.600999999999992</c:v>
                </c:pt>
                <c:pt idx="744">
                  <c:v>4.6079999999999917</c:v>
                </c:pt>
                <c:pt idx="745">
                  <c:v>4.6149999999999913</c:v>
                </c:pt>
                <c:pt idx="746">
                  <c:v>4.621999999999991</c:v>
                </c:pt>
                <c:pt idx="747">
                  <c:v>4.6289999999999907</c:v>
                </c:pt>
                <c:pt idx="748">
                  <c:v>4.6359999999999904</c:v>
                </c:pt>
                <c:pt idx="749">
                  <c:v>4.64299999999999</c:v>
                </c:pt>
                <c:pt idx="750">
                  <c:v>4.6499999999999897</c:v>
                </c:pt>
                <c:pt idx="751">
                  <c:v>4.6569999999999894</c:v>
                </c:pt>
                <c:pt idx="752">
                  <c:v>4.663999999999989</c:v>
                </c:pt>
                <c:pt idx="753">
                  <c:v>4.6709999999999887</c:v>
                </c:pt>
                <c:pt idx="754">
                  <c:v>4.6779999999999884</c:v>
                </c:pt>
                <c:pt idx="755">
                  <c:v>4.6849999999999881</c:v>
                </c:pt>
                <c:pt idx="756">
                  <c:v>4.6919999999999877</c:v>
                </c:pt>
                <c:pt idx="757">
                  <c:v>4.6989999999999874</c:v>
                </c:pt>
                <c:pt idx="758">
                  <c:v>4.7059999999999871</c:v>
                </c:pt>
                <c:pt idx="759">
                  <c:v>4.7129999999999868</c:v>
                </c:pt>
                <c:pt idx="760">
                  <c:v>4.7199999999999864</c:v>
                </c:pt>
                <c:pt idx="761">
                  <c:v>4.7269999999999861</c:v>
                </c:pt>
                <c:pt idx="762">
                  <c:v>4.7339999999999858</c:v>
                </c:pt>
                <c:pt idx="763">
                  <c:v>4.7409999999999854</c:v>
                </c:pt>
                <c:pt idx="764">
                  <c:v>4.7479999999999851</c:v>
                </c:pt>
                <c:pt idx="765">
                  <c:v>4.7549999999999848</c:v>
                </c:pt>
                <c:pt idx="766">
                  <c:v>4.7619999999999845</c:v>
                </c:pt>
                <c:pt idx="767">
                  <c:v>4.7689999999999841</c:v>
                </c:pt>
                <c:pt idx="768">
                  <c:v>4.7759999999999838</c:v>
                </c:pt>
                <c:pt idx="769">
                  <c:v>4.7829999999999835</c:v>
                </c:pt>
                <c:pt idx="770">
                  <c:v>4.7899999999999832</c:v>
                </c:pt>
                <c:pt idx="771">
                  <c:v>4.7969999999999828</c:v>
                </c:pt>
                <c:pt idx="772">
                  <c:v>4.8039999999999825</c:v>
                </c:pt>
                <c:pt idx="773">
                  <c:v>4.8109999999999822</c:v>
                </c:pt>
                <c:pt idx="774">
                  <c:v>4.8179999999999819</c:v>
                </c:pt>
                <c:pt idx="775">
                  <c:v>4.8249999999999815</c:v>
                </c:pt>
                <c:pt idx="776">
                  <c:v>4.8319999999999812</c:v>
                </c:pt>
                <c:pt idx="777">
                  <c:v>4.8389999999999809</c:v>
                </c:pt>
                <c:pt idx="778">
                  <c:v>4.8459999999999805</c:v>
                </c:pt>
                <c:pt idx="779">
                  <c:v>4.8529999999999802</c:v>
                </c:pt>
                <c:pt idx="780">
                  <c:v>4.8599999999999799</c:v>
                </c:pt>
                <c:pt idx="781">
                  <c:v>4.8669999999999796</c:v>
                </c:pt>
                <c:pt idx="782">
                  <c:v>4.8739999999999792</c:v>
                </c:pt>
                <c:pt idx="783">
                  <c:v>4.8809999999999789</c:v>
                </c:pt>
                <c:pt idx="784">
                  <c:v>4.8879999999999786</c:v>
                </c:pt>
              </c:numCache>
            </c:numRef>
          </c:cat>
          <c:val>
            <c:numRef>
              <c:f>'VaRs setting'!$I$19:$I$803</c:f>
              <c:numCache>
                <c:formatCode>General</c:formatCode>
                <c:ptCount val="7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0.16925177905958408</c:v>
                </c:pt>
                <c:pt idx="87">
                  <c:v>0.17115583549780725</c:v>
                </c:pt>
                <c:pt idx="88">
                  <c:v>0.17307084224330688</c:v>
                </c:pt>
                <c:pt idx="89">
                  <c:v>0.17499668883420383</c:v>
                </c:pt>
                <c:pt idx="90">
                  <c:v>0.1769332615979779</c:v>
                </c:pt>
                <c:pt idx="91">
                  <c:v>0.17888044364339975</c:v>
                </c:pt>
                <c:pt idx="92">
                  <c:v>0.18083811485335199</c:v>
                </c:pt>
                <c:pt idx="93">
                  <c:v>0.18280615187855218</c:v>
                </c:pt>
                <c:pt idx="94">
                  <c:v>0.18478442813218982</c:v>
                </c:pt>
                <c:pt idx="95">
                  <c:v>0.18677281378548902</c:v>
                </c:pt>
                <c:pt idx="96">
                  <c:v>0.18877117576420979</c:v>
                </c:pt>
                <c:pt idx="97">
                  <c:v>0.19077937774609724</c:v>
                </c:pt>
                <c:pt idx="98">
                  <c:v>0.19279728015929204</c:v>
                </c:pt>
                <c:pt idx="99">
                  <c:v>0.19482474018171153</c:v>
                </c:pt>
                <c:pt idx="100">
                  <c:v>0.19686161174141251</c:v>
                </c:pt>
                <c:pt idx="101">
                  <c:v>0.19890774551794602</c:v>
                </c:pt>
                <c:pt idx="102">
                  <c:v>0.20096298894471443</c:v>
                </c:pt>
                <c:pt idx="103">
                  <c:v>0.20302718621233881</c:v>
                </c:pt>
                <c:pt idx="104">
                  <c:v>0.2051001782730488</c:v>
                </c:pt>
                <c:pt idx="105">
                  <c:v>0.2071818028461003</c:v>
                </c:pt>
                <c:pt idx="106">
                  <c:v>0.20927189442423319</c:v>
                </c:pt>
                <c:pt idx="107">
                  <c:v>0.21137028428117416</c:v>
                </c:pt>
                <c:pt idx="108">
                  <c:v>0.21347680048019524</c:v>
                </c:pt>
                <c:pt idx="109">
                  <c:v>0.21559126788373323</c:v>
                </c:pt>
                <c:pt idx="110">
                  <c:v>0.21771350816407903</c:v>
                </c:pt>
                <c:pt idx="111">
                  <c:v>0.21984333981514206</c:v>
                </c:pt>
                <c:pt idx="112">
                  <c:v>0.22198057816529776</c:v>
                </c:pt>
                <c:pt idx="113">
                  <c:v>0.22412503539132239</c:v>
                </c:pt>
                <c:pt idx="114">
                  <c:v>0.22627652053342254</c:v>
                </c:pt>
                <c:pt idx="115">
                  <c:v>0.22843483951136218</c:v>
                </c:pt>
                <c:pt idx="116">
                  <c:v>0.23059979514169504</c:v>
                </c:pt>
                <c:pt idx="117">
                  <c:v>0.23277118715610337</c:v>
                </c:pt>
                <c:pt idx="118">
                  <c:v>0.23494881222084979</c:v>
                </c:pt>
                <c:pt idx="119">
                  <c:v>0.23713246395734308</c:v>
                </c:pt>
                <c:pt idx="120">
                  <c:v>0.23932193296382365</c:v>
                </c:pt>
                <c:pt idx="121">
                  <c:v>0.24151700683816882</c:v>
                </c:pt>
                <c:pt idx="122">
                  <c:v>0.24371747020182133</c:v>
                </c:pt>
                <c:pt idx="123">
                  <c:v>0.24592310472484238</c:v>
                </c:pt>
                <c:pt idx="124">
                  <c:v>0.24813368915209097</c:v>
                </c:pt>
                <c:pt idx="125">
                  <c:v>0.25034899933052818</c:v>
                </c:pt>
                <c:pt idx="126">
                  <c:v>0.25256880823765021</c:v>
                </c:pt>
                <c:pt idx="127">
                  <c:v>0.25479288601104627</c:v>
                </c:pt>
                <c:pt idx="128">
                  <c:v>0.25702099997908284</c:v>
                </c:pt>
                <c:pt idx="129">
                  <c:v>0.25925291469271222</c:v>
                </c:pt>
                <c:pt idx="130">
                  <c:v>0.26148839195840462</c:v>
                </c:pt>
                <c:pt idx="131">
                  <c:v>0.26372719087219959</c:v>
                </c:pt>
                <c:pt idx="132">
                  <c:v>0.26596906785487706</c:v>
                </c:pt>
                <c:pt idx="133">
                  <c:v>0.26821377668824126</c:v>
                </c:pt>
                <c:pt idx="134">
                  <c:v>0.27046106855251817</c:v>
                </c:pt>
                <c:pt idx="135">
                  <c:v>0.2727106920648571</c:v>
                </c:pt>
                <c:pt idx="136">
                  <c:v>0.27496239331893696</c:v>
                </c:pt>
                <c:pt idx="137">
                  <c:v>0.27721591592566802</c:v>
                </c:pt>
                <c:pt idx="138">
                  <c:v>0.27947100105498596</c:v>
                </c:pt>
                <c:pt idx="139">
                  <c:v>0.28172738747873</c:v>
                </c:pt>
                <c:pt idx="140">
                  <c:v>0.28398481161460049</c:v>
                </c:pt>
                <c:pt idx="141">
                  <c:v>0.28624300757118687</c:v>
                </c:pt>
                <c:pt idx="142">
                  <c:v>0.2885017071940596</c:v>
                </c:pt>
                <c:pt idx="143">
                  <c:v>0.29076064011291597</c:v>
                </c:pt>
                <c:pt idx="144">
                  <c:v>0.29301953378977447</c:v>
                </c:pt>
                <c:pt idx="145">
                  <c:v>0.29527811356820333</c:v>
                </c:pt>
                <c:pt idx="146">
                  <c:v>0.29753610272357883</c:v>
                </c:pt>
                <c:pt idx="147">
                  <c:v>0.29979322251435825</c:v>
                </c:pt>
                <c:pt idx="148">
                  <c:v>0.30204919223436111</c:v>
                </c:pt>
                <c:pt idx="149">
                  <c:v>0.30430372926604238</c:v>
                </c:pt>
                <c:pt idx="150">
                  <c:v>0.30655654913475161</c:v>
                </c:pt>
                <c:pt idx="151">
                  <c:v>0.30880736556395894</c:v>
                </c:pt>
                <c:pt idx="152">
                  <c:v>0.31105589053144223</c:v>
                </c:pt>
                <c:pt idx="153">
                  <c:v>0.31330183432641534</c:v>
                </c:pt>
                <c:pt idx="154">
                  <c:v>0.31554490560758874</c:v>
                </c:pt>
                <c:pt idx="155">
                  <c:v>0.31778481146214499</c:v>
                </c:pt>
                <c:pt idx="156">
                  <c:v>0.32002125746561566</c:v>
                </c:pt>
                <c:pt idx="157">
                  <c:v>0.32225394774264338</c:v>
                </c:pt>
                <c:pt idx="158">
                  <c:v>0.32448258502861482</c:v>
                </c:pt>
                <c:pt idx="159">
                  <c:v>0.32670687073214605</c:v>
                </c:pt>
                <c:pt idx="160">
                  <c:v>0.32892650499840537</c:v>
                </c:pt>
                <c:pt idx="161">
                  <c:v>0.33114118677325488</c:v>
                </c:pt>
                <c:pt idx="162">
                  <c:v>0.33335061386819459</c:v>
                </c:pt>
                <c:pt idx="163">
                  <c:v>0.33555448302608915</c:v>
                </c:pt>
                <c:pt idx="164">
                  <c:v>0.33775248998766011</c:v>
                </c:pt>
                <c:pt idx="165">
                  <c:v>0.33994432955872361</c:v>
                </c:pt>
                <c:pt idx="166">
                  <c:v>0.34212969567815393</c:v>
                </c:pt>
                <c:pt idx="167">
                  <c:v>0.34430828148655374</c:v>
                </c:pt>
                <c:pt idx="168">
                  <c:v>0.34647977939560981</c:v>
                </c:pt>
                <c:pt idx="169">
                  <c:v>0.34864388115811368</c:v>
                </c:pt>
                <c:pt idx="170">
                  <c:v>0.35080027793862595</c:v>
                </c:pt>
                <c:pt idx="171">
                  <c:v>0.35294866038476258</c:v>
                </c:pt>
                <c:pt idx="172">
                  <c:v>0.35508871869908126</c:v>
                </c:pt>
                <c:pt idx="173">
                  <c:v>0.35722014271154451</c:v>
                </c:pt>
                <c:pt idx="174">
                  <c:v>0.35934262195253869</c:v>
                </c:pt>
                <c:pt idx="175">
                  <c:v>0.36145584572642292</c:v>
                </c:pt>
                <c:pt idx="176">
                  <c:v>0.36355950318558705</c:v>
                </c:pt>
                <c:pt idx="177">
                  <c:v>0.36565328340499265</c:v>
                </c:pt>
                <c:pt idx="178">
                  <c:v>0.36773687545717382</c:v>
                </c:pt>
                <c:pt idx="179">
                  <c:v>0.36980996848767328</c:v>
                </c:pt>
                <c:pt idx="180">
                  <c:v>0.37187225179088806</c:v>
                </c:pt>
                <c:pt idx="181">
                  <c:v>0.3739234148862996</c:v>
                </c:pt>
                <c:pt idx="182">
                  <c:v>0.37596314759506427</c:v>
                </c:pt>
                <c:pt idx="183">
                  <c:v>0.37799114011693541</c:v>
                </c:pt>
                <c:pt idx="184">
                  <c:v>0.38000708310749404</c:v>
                </c:pt>
                <c:pt idx="185">
                  <c:v>0.38201066775565934</c:v>
                </c:pt>
                <c:pt idx="186">
                  <c:v>0.38400158586145322</c:v>
                </c:pt>
                <c:pt idx="187">
                  <c:v>0.38597952991399254</c:v>
                </c:pt>
                <c:pt idx="188">
                  <c:v>0.38794419316968054</c:v>
                </c:pt>
                <c:pt idx="189">
                  <c:v>0.3898952697305707</c:v>
                </c:pt>
                <c:pt idx="190">
                  <c:v>0.3918324546228763</c:v>
                </c:pt>
                <c:pt idx="191">
                  <c:v>0.39375544387559558</c:v>
                </c:pt>
                <c:pt idx="192">
                  <c:v>0.39566393459922722</c:v>
                </c:pt>
                <c:pt idx="193">
                  <c:v>0.39755762506454595</c:v>
                </c:pt>
                <c:pt idx="194">
                  <c:v>0.39943621478141045</c:v>
                </c:pt>
                <c:pt idx="195">
                  <c:v>0.40129940457757557</c:v>
                </c:pt>
                <c:pt idx="196">
                  <c:v>0.40314689667747949</c:v>
                </c:pt>
                <c:pt idx="197">
                  <c:v>0.40497839478097758</c:v>
                </c:pt>
                <c:pt idx="198">
                  <c:v>0.40679360414199345</c:v>
                </c:pt>
                <c:pt idx="199">
                  <c:v>0.40859223164705921</c:v>
                </c:pt>
                <c:pt idx="200">
                  <c:v>0.41037398589371471</c:v>
                </c:pt>
                <c:pt idx="201">
                  <c:v>0.41213857726873732</c:v>
                </c:pt>
                <c:pt idx="202">
                  <c:v>0.41388571802617286</c:v>
                </c:pt>
                <c:pt idx="203">
                  <c:v>0.41561512236513848</c:v>
                </c:pt>
                <c:pt idx="204">
                  <c:v>0.41732650650736819</c:v>
                </c:pt>
                <c:pt idx="205">
                  <c:v>0.4190195887744716</c:v>
                </c:pt>
                <c:pt idx="206">
                  <c:v>0.42069408966487698</c:v>
                </c:pt>
                <c:pt idx="207">
                  <c:v>0.42234973193042841</c:v>
                </c:pt>
                <c:pt idx="208">
                  <c:v>0.42398624065260937</c:v>
                </c:pt>
                <c:pt idx="209">
                  <c:v>0.42560334331836208</c:v>
                </c:pt>
                <c:pt idx="210">
                  <c:v>0.42720076989547384</c:v>
                </c:pt>
                <c:pt idx="211">
                  <c:v>0.42877825290750143</c:v>
                </c:pt>
                <c:pt idx="212">
                  <c:v>0.4303355275082052</c:v>
                </c:pt>
                <c:pt idx="213">
                  <c:v>0.43187233155546229</c:v>
                </c:pt>
                <c:pt idx="214">
                  <c:v>0.43338840568463172</c:v>
                </c:pt>
                <c:pt idx="215">
                  <c:v>0.43488349338134219</c:v>
                </c:pt>
                <c:pt idx="216">
                  <c:v>0.43635734105367396</c:v>
                </c:pt>
                <c:pt idx="217">
                  <c:v>0.43780969810370612</c:v>
                </c:pt>
                <c:pt idx="218">
                  <c:v>0.4392403169984016</c:v>
                </c:pt>
                <c:pt idx="219">
                  <c:v>0.44064895333980231</c:v>
                </c:pt>
                <c:pt idx="220">
                  <c:v>0.44203536593450488</c:v>
                </c:pt>
                <c:pt idx="221">
                  <c:v>0.44339931686239181</c:v>
                </c:pt>
                <c:pt idx="222">
                  <c:v>0.44474057154458785</c:v>
                </c:pt>
                <c:pt idx="223">
                  <c:v>0.44605889881061772</c:v>
                </c:pt>
                <c:pt idx="224">
                  <c:v>0.44735407096473484</c:v>
                </c:pt>
                <c:pt idx="225">
                  <c:v>0.4486258638513978</c:v>
                </c:pt>
                <c:pt idx="226">
                  <c:v>0.44987405691986498</c:v>
                </c:pt>
                <c:pt idx="227">
                  <c:v>0.45109843328788446</c:v>
                </c:pt>
                <c:pt idx="228">
                  <c:v>0.45229877980445049</c:v>
                </c:pt>
                <c:pt idx="229">
                  <c:v>0.45347488711160439</c:v>
                </c:pt>
                <c:pt idx="230">
                  <c:v>0.45462654970525074</c:v>
                </c:pt>
                <c:pt idx="231">
                  <c:v>0.45575356599496847</c:v>
                </c:pt>
                <c:pt idx="232">
                  <c:v>0.45685573836278914</c:v>
                </c:pt>
                <c:pt idx="233">
                  <c:v>0.45793287322092069</c:v>
                </c:pt>
                <c:pt idx="234">
                  <c:v>0.45898478106839063</c:v>
                </c:pt>
                <c:pt idx="235">
                  <c:v>0.46001127654658902</c:v>
                </c:pt>
                <c:pt idx="236">
                  <c:v>0.46101217849368464</c:v>
                </c:pt>
                <c:pt idx="237">
                  <c:v>0.46198730999789411</c:v>
                </c:pt>
                <c:pt idx="238">
                  <c:v>0.4629364984495829</c:v>
                </c:pt>
                <c:pt idx="239">
                  <c:v>0.4638595755921735</c:v>
                </c:pt>
                <c:pt idx="240">
                  <c:v>0.4647563775718434</c:v>
                </c:pt>
                <c:pt idx="241">
                  <c:v>0.46562674498599033</c:v>
                </c:pt>
                <c:pt idx="242">
                  <c:v>0.46647052293044405</c:v>
                </c:pt>
                <c:pt idx="243">
                  <c:v>0.46728756104540803</c:v>
                </c:pt>
                <c:pt idx="244">
                  <c:v>0.46807771356010791</c:v>
                </c:pt>
                <c:pt idx="245">
                  <c:v>0.46884083933613208</c:v>
                </c:pt>
                <c:pt idx="246">
                  <c:v>0.4695768019094434</c:v>
                </c:pt>
                <c:pt idx="247">
                  <c:v>0.47028546953104677</c:v>
                </c:pt>
                <c:pt idx="248">
                  <c:v>0.47096671520629341</c:v>
                </c:pt>
                <c:pt idx="249">
                  <c:v>0.47162041673280719</c:v>
                </c:pt>
                <c:pt idx="250">
                  <c:v>0.47224645673701715</c:v>
                </c:pt>
                <c:pt idx="251">
                  <c:v>0.47284472270927891</c:v>
                </c:pt>
                <c:pt idx="252">
                  <c:v>0.47341510703757267</c:v>
                </c:pt>
                <c:pt idx="253">
                  <c:v>0.47395750703976286</c:v>
                </c:pt>
                <c:pt idx="254">
                  <c:v>0.47447182499440405</c:v>
                </c:pt>
                <c:pt idx="255">
                  <c:v>0.47495796817008479</c:v>
                </c:pt>
                <c:pt idx="256">
                  <c:v>0.47541584885329058</c:v>
                </c:pt>
                <c:pt idx="257">
                  <c:v>0.47584538437478063</c:v>
                </c:pt>
                <c:pt idx="258">
                  <c:v>0.47624649713446293</c:v>
                </c:pt>
                <c:pt idx="259">
                  <c:v>0.47661911462475925</c:v>
                </c:pt>
                <c:pt idx="260">
                  <c:v>0.47696316945244899</c:v>
                </c:pt>
                <c:pt idx="261">
                  <c:v>0.47727859935898403</c:v>
                </c:pt>
                <c:pt idx="262">
                  <c:v>0.47756534723926525</c:v>
                </c:pt>
                <c:pt idx="263">
                  <c:v>0.4778233611588717</c:v>
                </c:pt>
                <c:pt idx="264">
                  <c:v>0.47805259436973829</c:v>
                </c:pt>
                <c:pt idx="265">
                  <c:v>0.47825300532427106</c:v>
                </c:pt>
                <c:pt idx="266">
                  <c:v>0.47842455768789838</c:v>
                </c:pt>
                <c:pt idx="267">
                  <c:v>0.47856722035004906</c:v>
                </c:pt>
                <c:pt idx="268">
                  <c:v>0.47868096743355587</c:v>
                </c:pt>
                <c:pt idx="269">
                  <c:v>0.47876577830247796</c:v>
                </c:pt>
                <c:pt idx="270">
                  <c:v>0.47882163756834045</c:v>
                </c:pt>
                <c:pt idx="271">
                  <c:v>0.47884853509478781</c:v>
                </c:pt>
                <c:pt idx="272">
                  <c:v>0.47884646600064962</c:v>
                </c:pt>
                <c:pt idx="273">
                  <c:v>0.4788154306614168</c:v>
                </c:pt>
                <c:pt idx="274">
                  <c:v>0.47875543470912807</c:v>
                </c:pt>
                <c:pt idx="275">
                  <c:v>0.47866648903066616</c:v>
                </c:pt>
                <c:pt idx="276">
                  <c:v>0.478548609764466</c:v>
                </c:pt>
                <c:pt idx="277">
                  <c:v>0.478401818295634</c:v>
                </c:pt>
                <c:pt idx="278">
                  <c:v>0.47822614124948254</c:v>
                </c:pt>
                <c:pt idx="279">
                  <c:v>0.47802161048348091</c:v>
                </c:pt>
                <c:pt idx="280">
                  <c:v>0.47778826307762723</c:v>
                </c:pt>
                <c:pt idx="281">
                  <c:v>0.47752614132324461</c:v>
                </c:pt>
                <c:pt idx="282">
                  <c:v>0.4772352927102072</c:v>
                </c:pt>
                <c:pt idx="283">
                  <c:v>0.47691576991260004</c:v>
                </c:pt>
                <c:pt idx="284">
                  <c:v>0.47656763077282061</c:v>
                </c:pt>
                <c:pt idx="285">
                  <c:v>0.47619093828412701</c:v>
                </c:pt>
                <c:pt idx="286">
                  <c:v>0.47578576057164174</c:v>
                </c:pt>
                <c:pt idx="287">
                  <c:v>0.47535217087181819</c:v>
                </c:pt>
                <c:pt idx="288">
                  <c:v>0.47489024751037828</c:v>
                </c:pt>
                <c:pt idx="289">
                  <c:v>0.47440007387873157</c:v>
                </c:pt>
                <c:pt idx="290">
                  <c:v>0.4738817384088842</c:v>
                </c:pt>
                <c:pt idx="291">
                  <c:v>0.47333533454685078</c:v>
                </c:pt>
                <c:pt idx="292">
                  <c:v>0.47276096072457713</c:v>
                </c:pt>
                <c:pt idx="293">
                  <c:v>0.4721587203303883</c:v>
                </c:pt>
                <c:pt idx="294">
                  <c:v>0.47152872167797349</c:v>
                </c:pt>
                <c:pt idx="295">
                  <c:v>0.47087107797392014</c:v>
                </c:pt>
                <c:pt idx="296">
                  <c:v>0.47018590728381215</c:v>
                </c:pt>
                <c:pt idx="297">
                  <c:v>0.46947333249690509</c:v>
                </c:pt>
                <c:pt idx="298">
                  <c:v>0.46873348128939446</c:v>
                </c:pt>
                <c:pt idx="299">
                  <c:v>0.46796648608629138</c:v>
                </c:pt>
                <c:pt idx="300">
                  <c:v>0.46717248402192202</c:v>
                </c:pt>
                <c:pt idx="301">
                  <c:v>0.4663516168990674</c:v>
                </c:pt>
                <c:pt idx="302">
                  <c:v>0.46550403114676053</c:v>
                </c:pt>
                <c:pt idx="303">
                  <c:v>0.46462987777675863</c:v>
                </c:pt>
                <c:pt idx="304">
                  <c:v>0.46372931233870701</c:v>
                </c:pt>
                <c:pt idx="305">
                  <c:v>0.46280249487401698</c:v>
                </c:pt>
                <c:pt idx="306">
                  <c:v>0.46184958986847219</c:v>
                </c:pt>
                <c:pt idx="307">
                  <c:v>0.46087076620358652</c:v>
                </c:pt>
                <c:pt idx="308">
                  <c:v>0.45986619710673216</c:v>
                </c:pt>
                <c:pt idx="309">
                  <c:v>0.4588360601000594</c:v>
                </c:pt>
                <c:pt idx="310">
                  <c:v>0.4577805369482279</c:v>
                </c:pt>
                <c:pt idx="311">
                  <c:v>0.45669981360497158</c:v>
                </c:pt>
                <c:pt idx="312">
                  <c:v>0.45559408015852071</c:v>
                </c:pt>
                <c:pt idx="313">
                  <c:v>0.45446353077590051</c:v>
                </c:pt>
                <c:pt idx="314">
                  <c:v>0.45330836364613147</c:v>
                </c:pt>
                <c:pt idx="315">
                  <c:v>0.45212878092235409</c:v>
                </c:pt>
                <c:pt idx="316">
                  <c:v>0.4509249886629012</c:v>
                </c:pt>
                <c:pt idx="317">
                  <c:v>0.44969719677134201</c:v>
                </c:pt>
                <c:pt idx="318">
                  <c:v>0.44844561893552387</c:v>
                </c:pt>
                <c:pt idx="319">
                  <c:v>0.44717047256563303</c:v>
                </c:pt>
                <c:pt idx="320">
                  <c:v>0.44587197873130274</c:v>
                </c:pt>
                <c:pt idx="321">
                  <c:v>0.44455036209779408</c:v>
                </c:pt>
                <c:pt idx="322">
                  <c:v>0.44320585086127229</c:v>
                </c:pt>
                <c:pt idx="323">
                  <c:v>0.44183867668320764</c:v>
                </c:pt>
                <c:pt idx="324">
                  <c:v>0.44044907462392596</c:v>
                </c:pt>
                <c:pt idx="325">
                  <c:v>0.43903728307533629</c:v>
                </c:pt>
                <c:pt idx="326">
                  <c:v>0.43760354369286103</c:v>
                </c:pt>
                <c:pt idx="327">
                  <c:v>0.43614810132659748</c:v>
                </c:pt>
                <c:pt idx="328">
                  <c:v>0.43467120395173736</c:v>
                </c:pt>
                <c:pt idx="329">
                  <c:v>0.43317310259827119</c:v>
                </c:pt>
                <c:pt idx="330">
                  <c:v>0.4316540512800075</c:v>
                </c:pt>
                <c:pt idx="331">
                  <c:v>0.43011430692293273</c:v>
                </c:pt>
                <c:pt idx="332">
                  <c:v>0.42855412929294112</c:v>
                </c:pt>
                <c:pt idx="333">
                  <c:v>0.42697378092296262</c:v>
                </c:pt>
                <c:pt idx="334">
                  <c:v>0.4253735270395182</c:v>
                </c:pt>
                <c:pt idx="335">
                  <c:v>0.42375363548872969</c:v>
                </c:pt>
                <c:pt idx="336">
                  <c:v>0.42211437666181478</c:v>
                </c:pt>
                <c:pt idx="337">
                  <c:v>0.42045602342009408</c:v>
                </c:pt>
                <c:pt idx="338">
                  <c:v>0.41877885101954149</c:v>
                </c:pt>
                <c:pt idx="339">
                  <c:v>0.41708313703490507</c:v>
                </c:pt>
                <c:pt idx="340">
                  <c:v>0.41536916128342882</c:v>
                </c:pt>
                <c:pt idx="341">
                  <c:v>0.4136372057482039</c:v>
                </c:pt>
                <c:pt idx="342">
                  <c:v>0.41188755450117848</c:v>
                </c:pt>
                <c:pt idx="343">
                  <c:v>0.41012049362585684</c:v>
                </c:pt>
                <c:pt idx="344">
                  <c:v>0.40833631113971497</c:v>
                </c:pt>
                <c:pt idx="345">
                  <c:v>0.40653529691636314</c:v>
                </c:pt>
                <c:pt idx="346">
                  <c:v>0.404717742607485</c:v>
                </c:pt>
                <c:pt idx="347">
                  <c:v>0.4028839415645819</c:v>
                </c:pt>
                <c:pt idx="348">
                  <c:v>0.4010341887605513</c:v>
                </c:pt>
                <c:pt idx="349">
                  <c:v>0.39916878071112943</c:v>
                </c:pt>
                <c:pt idx="350">
                  <c:v>0.39728801539622621</c:v>
                </c:pt>
                <c:pt idx="351">
                  <c:v>0.39539219218118249</c:v>
                </c:pt>
                <c:pt idx="352">
                  <c:v>0.3934816117379768</c:v>
                </c:pt>
                <c:pt idx="353">
                  <c:v>0.3915565759664128</c:v>
                </c:pt>
                <c:pt idx="354">
                  <c:v>0.38961738791531364</c:v>
                </c:pt>
                <c:pt idx="355">
                  <c:v>0.38766435170375363</c:v>
                </c:pt>
                <c:pt idx="356">
                  <c:v>0.38569777244235376</c:v>
                </c:pt>
                <c:pt idx="357">
                  <c:v>0.38371795615467125</c:v>
                </c:pt>
                <c:pt idx="358">
                  <c:v>0.38172520969870943</c:v>
                </c:pt>
                <c:pt idx="359">
                  <c:v>0.37971984068857634</c:v>
                </c:pt>
                <c:pt idx="360">
                  <c:v>0.37770215741632046</c:v>
                </c:pt>
                <c:pt idx="361">
                  <c:v>0.37567246877396926</c:v>
                </c:pt>
                <c:pt idx="362">
                  <c:v>0.37363108417579932</c:v>
                </c:pt>
                <c:pt idx="363">
                  <c:v>0.3715783134808639</c:v>
                </c:pt>
                <c:pt idx="364">
                  <c:v>0.36951446691580542</c:v>
                </c:pt>
                <c:pt idx="365">
                  <c:v>0.36743985499797804</c:v>
                </c:pt>
                <c:pt idx="366">
                  <c:v>0.36535478845890851</c:v>
                </c:pt>
                <c:pt idx="367">
                  <c:v>0.36325957816811799</c:v>
                </c:pt>
                <c:pt idx="368">
                  <c:v>0.3611545350573343</c:v>
                </c:pt>
                <c:pt idx="369">
                  <c:v>0.35903997004511612</c:v>
                </c:pt>
                <c:pt idx="370">
                  <c:v>0.35691619396191648</c:v>
                </c:pt>
                <c:pt idx="371">
                  <c:v>0.35478351747560904</c:v>
                </c:pt>
                <c:pt idx="372">
                  <c:v>0.35264225101750196</c:v>
                </c:pt>
                <c:pt idx="373">
                  <c:v>0.35049270470886246</c:v>
                </c:pt>
                <c:pt idx="374">
                  <c:v>0.34833518828797644</c:v>
                </c:pt>
                <c:pt idx="375">
                  <c:v>0.3461700110377664</c:v>
                </c:pt>
                <c:pt idx="376">
                  <c:v>0.3439974817139887</c:v>
                </c:pt>
                <c:pt idx="377">
                  <c:v>0.34181790847403554</c:v>
                </c:pt>
                <c:pt idx="378">
                  <c:v>0.33963159880636107</c:v>
                </c:pt>
                <c:pt idx="379">
                  <c:v>0.33743885946055435</c:v>
                </c:pt>
                <c:pt idx="380">
                  <c:v>0.33523999637808027</c:v>
                </c:pt>
                <c:pt idx="381">
                  <c:v>0.33303531462370911</c:v>
                </c:pt>
                <c:pt idx="382">
                  <c:v>0.33082511831765532</c:v>
                </c:pt>
                <c:pt idx="383">
                  <c:v>0.32860971056844546</c:v>
                </c:pt>
                <c:pt idx="384">
                  <c:v>0.32638939340653389</c:v>
                </c:pt>
                <c:pt idx="385">
                  <c:v>0.32416446771868651</c:v>
                </c:pt>
                <c:pt idx="386">
                  <c:v>0.32193523318315082</c:v>
                </c:pt>
                <c:pt idx="387">
                  <c:v>0.31970198820562951</c:v>
                </c:pt>
                <c:pt idx="388">
                  <c:v>0.31746502985607683</c:v>
                </c:pt>
                <c:pt idx="389">
                  <c:v>0.31522465380633352</c:v>
                </c:pt>
                <c:pt idx="390">
                  <c:v>0.3129811542686175</c:v>
                </c:pt>
                <c:pt idx="391">
                  <c:v>0.31073482393488722</c:v>
                </c:pt>
                <c:pt idx="392">
                  <c:v>0.30848595391709305</c:v>
                </c:pt>
                <c:pt idx="393">
                  <c:v>0.30623483368833043</c:v>
                </c:pt>
                <c:pt idx="394">
                  <c:v>0.30398175102491309</c:v>
                </c:pt>
                <c:pt idx="395">
                  <c:v>0.30172699194937702</c:v>
                </c:pt>
                <c:pt idx="396">
                  <c:v>0.29947084067443086</c:v>
                </c:pt>
                <c:pt idx="397">
                  <c:v>0.29721357954786648</c:v>
                </c:pt>
                <c:pt idx="398">
                  <c:v>0.29495548899844076</c:v>
                </c:pt>
                <c:pt idx="399">
                  <c:v>0.29269684748274227</c:v>
                </c:pt>
                <c:pt idx="400">
                  <c:v>0.29043793143305463</c:v>
                </c:pt>
                <c:pt idx="401">
                  <c:v>0.28817901520622674</c:v>
                </c:pt>
                <c:pt idx="402">
                  <c:v>0.28592037103356199</c:v>
                </c:pt>
                <c:pt idx="403">
                  <c:v>0.28366226897173574</c:v>
                </c:pt>
                <c:pt idx="404">
                  <c:v>0.28140497685475147</c:v>
                </c:pt>
                <c:pt idx="405">
                  <c:v>0.27914876024694363</c:v>
                </c:pt>
                <c:pt idx="406">
                  <c:v>0.27689388239703855</c:v>
                </c:pt>
                <c:pt idx="407">
                  <c:v>0.27464060419327763</c:v>
                </c:pt>
                <c:pt idx="408">
                  <c:v>0.27238918411961494</c:v>
                </c:pt>
                <c:pt idx="409">
                  <c:v>0.27013987821299201</c:v>
                </c:pt>
                <c:pt idx="410">
                  <c:v>0.26789294002170089</c:v>
                </c:pt>
                <c:pt idx="411">
                  <c:v>0.26564862056483735</c:v>
                </c:pt>
                <c:pt idx="412">
                  <c:v>0.26340716829285316</c:v>
                </c:pt>
                <c:pt idx="413">
                  <c:v>0.26116882904921113</c:v>
                </c:pt>
                <c:pt idx="414">
                  <c:v>0.25893384603314701</c:v>
                </c:pt>
                <c:pt idx="415">
                  <c:v>0.256702459763544</c:v>
                </c:pt>
                <c:pt idx="416">
                  <c:v>0.25447490804392192</c:v>
                </c:pt>
                <c:pt idx="417">
                  <c:v>0.25225142592854488</c:v>
                </c:pt>
                <c:pt idx="418">
                  <c:v>0.25003224568965021</c:v>
                </c:pt>
                <c:pt idx="419">
                  <c:v>0.24781759678580015</c:v>
                </c:pt>
                <c:pt idx="420">
                  <c:v>0.24560770583135835</c:v>
                </c:pt>
                <c:pt idx="421">
                  <c:v>0.24340279656709252</c:v>
                </c:pt>
                <c:pt idx="422">
                  <c:v>0.24120308983190342</c:v>
                </c:pt>
                <c:pt idx="423">
                  <c:v>0.2390088035356803</c:v>
                </c:pt>
                <c:pt idx="424">
                  <c:v>0.23682015263328304</c:v>
                </c:pt>
                <c:pt idx="425">
                  <c:v>0.23463734909964998</c:v>
                </c:pt>
                <c:pt idx="426">
                  <c:v>0.23246060190602963</c:v>
                </c:pt>
                <c:pt idx="427">
                  <c:v>0.23029011699733537</c:v>
                </c:pt>
                <c:pt idx="428">
                  <c:v>0.22812609727062083</c:v>
                </c:pt>
                <c:pt idx="429">
                  <c:v>0.22596874255467261</c:v>
                </c:pt>
                <c:pt idx="430">
                  <c:v>0.22381824959071839</c:v>
                </c:pt>
                <c:pt idx="431">
                  <c:v>0.22167481201424563</c:v>
                </c:pt>
                <c:pt idx="432">
                  <c:v>0.21953862033792826</c:v>
                </c:pt>
                <c:pt idx="433">
                  <c:v>0.21740986193565612</c:v>
                </c:pt>
                <c:pt idx="434">
                  <c:v>0.21528872102766233</c:v>
                </c:pt>
                <c:pt idx="435">
                  <c:v>0.21317537866674416</c:v>
                </c:pt>
                <c:pt idx="436">
                  <c:v>0.2110700127255708</c:v>
                </c:pt>
                <c:pt idx="437">
                  <c:v>0.20897279788507267</c:v>
                </c:pt>
                <c:pt idx="438">
                  <c:v>0.20688390562390555</c:v>
                </c:pt>
                <c:pt idx="439">
                  <c:v>0.20480350420898283</c:v>
                </c:pt>
                <c:pt idx="440">
                  <c:v>0.20273175868706886</c:v>
                </c:pt>
                <c:pt idx="441">
                  <c:v>0.20066883087742518</c:v>
                </c:pt>
                <c:pt idx="442">
                  <c:v>0.19861487936550268</c:v>
                </c:pt>
                <c:pt idx="443">
                  <c:v>0.19657005949767034</c:v>
                </c:pt>
                <c:pt idx="444">
                  <c:v>0.19453452337697305</c:v>
                </c:pt>
                <c:pt idx="445">
                  <c:v>0.19250841985990816</c:v>
                </c:pt>
                <c:pt idx="446">
                  <c:v>0.19049189455421284</c:v>
                </c:pt>
                <c:pt idx="447">
                  <c:v>0.18848508981765127</c:v>
                </c:pt>
                <c:pt idx="448">
                  <c:v>0.18648814475779302</c:v>
                </c:pt>
                <c:pt idx="449">
                  <c:v>0.18450119523277095</c:v>
                </c:pt>
                <c:pt idx="450">
                  <c:v>0.18252437385300904</c:v>
                </c:pt>
                <c:pt idx="451">
                  <c:v>0.18055780998390883</c:v>
                </c:pt>
                <c:pt idx="452">
                  <c:v>0.17860162974948354</c:v>
                </c:pt>
                <c:pt idx="453">
                  <c:v>0.17665595603692796</c:v>
                </c:pt>
                <c:pt idx="454">
                  <c:v>0.1747209085021128</c:v>
                </c:pt>
                <c:pt idx="455">
                  <c:v>0.17279660357599147</c:v>
                </c:pt>
                <c:pt idx="456">
                  <c:v>0.17088315447190652</c:v>
                </c:pt>
                <c:pt idx="457">
                  <c:v>0.16898067119378424</c:v>
                </c:pt>
                <c:pt idx="458">
                  <c:v>0.16708926054520346</c:v>
                </c:pt>
                <c:pt idx="459">
                  <c:v>0.16520902613932695</c:v>
                </c:pt>
                <c:pt idx="460">
                  <c:v>0.16334006840968054</c:v>
                </c:pt>
                <c:pt idx="461">
                  <c:v>0.16148248462176856</c:v>
                </c:pt>
                <c:pt idx="462">
                  <c:v>0.15963636888551044</c:v>
                </c:pt>
                <c:pt idx="463">
                  <c:v>0.15780181216848521</c:v>
                </c:pt>
                <c:pt idx="464">
                  <c:v>0.15597890230997025</c:v>
                </c:pt>
                <c:pt idx="465">
                  <c:v>0.15416772403575954</c:v>
                </c:pt>
                <c:pt idx="466">
                  <c:v>0.15236835897374779</c:v>
                </c:pt>
                <c:pt idx="467">
                  <c:v>0.15058088567026523</c:v>
                </c:pt>
                <c:pt idx="468">
                  <c:v>0.14880537960714918</c:v>
                </c:pt>
                <c:pt idx="469">
                  <c:v>0.14704191321953694</c:v>
                </c:pt>
                <c:pt idx="470">
                  <c:v>0.14529055591436577</c:v>
                </c:pt>
                <c:pt idx="471">
                  <c:v>0.14355137408956453</c:v>
                </c:pt>
                <c:pt idx="472">
                  <c:v>0.14182443115392204</c:v>
                </c:pt>
                <c:pt idx="473">
                  <c:v>0.14010978754761672</c:v>
                </c:pt>
                <c:pt idx="474">
                  <c:v>0.1384075007633925</c:v>
                </c:pt>
                <c:pt idx="475">
                  <c:v>0.13671762536836543</c:v>
                </c:pt>
                <c:pt idx="476">
                  <c:v>0.13504021302644514</c:v>
                </c:pt>
                <c:pt idx="477">
                  <c:v>0.13337531252135687</c:v>
                </c:pt>
                <c:pt idx="478">
                  <c:v>0.13172296978024617</c:v>
                </c:pt>
                <c:pt idx="479">
                  <c:v>0.13008322789785301</c:v>
                </c:pt>
                <c:pt idx="480">
                  <c:v>0.12845612716123828</c:v>
                </c:pt>
                <c:pt idx="481">
                  <c:v>0.12684170507504675</c:v>
                </c:pt>
                <c:pt idx="482">
                  <c:v>0.1252399963872913</c:v>
                </c:pt>
                <c:pt idx="483">
                  <c:v>0.12365103311564284</c:v>
                </c:pt>
                <c:pt idx="484">
                  <c:v>0.12207484457420867</c:v>
                </c:pt>
                <c:pt idx="485">
                  <c:v>0.12051145740078544</c:v>
                </c:pt>
                <c:pt idx="486">
                  <c:v>0.11896089558456911</c:v>
                </c:pt>
                <c:pt idx="487">
                  <c:v>0.11742318049430703</c:v>
                </c:pt>
                <c:pt idx="488">
                  <c:v>0.11589833090687628</c:v>
                </c:pt>
                <c:pt idx="489">
                  <c:v>0.11438636303627212</c:v>
                </c:pt>
                <c:pt idx="490">
                  <c:v>0.11288729056299113</c:v>
                </c:pt>
                <c:pt idx="491">
                  <c:v>0.111401124663793</c:v>
                </c:pt>
                <c:pt idx="492">
                  <c:v>0.10992787404182564</c:v>
                </c:pt>
                <c:pt idx="493">
                  <c:v>0.10846754495709776</c:v>
                </c:pt>
                <c:pt idx="494">
                  <c:v>0.10702014125728344</c:v>
                </c:pt>
                <c:pt idx="495">
                  <c:v>0.10558566440884329</c:v>
                </c:pt>
                <c:pt idx="496">
                  <c:v>0.10416411352844625</c:v>
                </c:pt>
                <c:pt idx="497">
                  <c:v>0.10275548541467766</c:v>
                </c:pt>
                <c:pt idx="498">
                  <c:v>0.10135977458001748</c:v>
                </c:pt>
                <c:pt idx="499">
                  <c:v>9.9976973283073783E-2</c:v>
                </c:pt>
                <c:pt idx="500">
                  <c:v>9.8607071561056442E-2</c:v>
                </c:pt>
                <c:pt idx="501">
                  <c:v>9.7250057262476292E-2</c:v>
                </c:pt>
                <c:pt idx="502">
                  <c:v>9.5905916080054304E-2</c:v>
                </c:pt>
                <c:pt idx="503">
                  <c:v>9.4574631583826743E-2</c:v>
                </c:pt>
                <c:pt idx="504">
                  <c:v>9.3256185254431176E-2</c:v>
                </c:pt>
                <c:pt idx="505">
                  <c:v>9.1950556516558812E-2</c:v>
                </c:pt>
                <c:pt idx="506">
                  <c:v>9.0657722772559443E-2</c:v>
                </c:pt>
                <c:pt idx="507">
                  <c:v>8.9377659436183865E-2</c:v>
                </c:pt>
                <c:pt idx="508">
                  <c:v>8.8110339966450291E-2</c:v>
                </c:pt>
                <c:pt idx="509">
                  <c:v>8.6855735901620781E-2</c:v>
                </c:pt>
                <c:pt idx="510">
                  <c:v>8.5613816893273409E-2</c:v>
                </c:pt>
                <c:pt idx="511">
                  <c:v>8.4384550740457226E-2</c:v>
                </c:pt>
                <c:pt idx="512">
                  <c:v>8.3167903423915904E-2</c:v>
                </c:pt>
                <c:pt idx="513">
                  <c:v>8.196383914036727E-2</c:v>
                </c:pt>
                <c:pt idx="514">
                  <c:v>8.077232033682509E-2</c:v>
                </c:pt>
                <c:pt idx="515">
                  <c:v>7.9593307744950534E-2</c:v>
                </c:pt>
                <c:pt idx="516">
                  <c:v>7.8426760415420196E-2</c:v>
                </c:pt>
                <c:pt idx="517">
                  <c:v>7.7272635752298383E-2</c:v>
                </c:pt>
                <c:pt idx="518">
                  <c:v>7.6130889547400951E-2</c:v>
                </c:pt>
                <c:pt idx="519">
                  <c:v>7.5001476014638413E-2</c:v>
                </c:pt>
                <c:pt idx="520">
                  <c:v>7.3884347824326513E-2</c:v>
                </c:pt>
                <c:pt idx="521">
                  <c:v>7.2779456137452112E-2</c:v>
                </c:pt>
                <c:pt idx="522">
                  <c:v>7.168675063988314E-2</c:v>
                </c:pt>
                <c:pt idx="523">
                  <c:v>7.0606179576510109E-2</c:v>
                </c:pt>
                <c:pt idx="524">
                  <c:v>6.9537689785309414E-2</c:v>
                </c:pt>
                <c:pt idx="525">
                  <c:v>6.8481226731316111E-2</c:v>
                </c:pt>
                <c:pt idx="526">
                  <c:v>6.7436734540495605E-2</c:v>
                </c:pt>
                <c:pt idx="527">
                  <c:v>6.6404156033504025E-2</c:v>
                </c:pt>
                <c:pt idx="528">
                  <c:v>6.5383432759326232E-2</c:v>
                </c:pt>
                <c:pt idx="529">
                  <c:v>6.4374505028781517E-2</c:v>
                </c:pt>
                <c:pt idx="530">
                  <c:v>6.3377311947886858E-2</c:v>
                </c:pt>
                <c:pt idx="531">
                  <c:v>6.239179145106815E-2</c:v>
                </c:pt>
                <c:pt idx="532">
                  <c:v>6.1417880334209127E-2</c:v>
                </c:pt>
                <c:pt idx="533">
                  <c:v>6.0455514287529655E-2</c:v>
                </c:pt>
                <c:pt idx="534">
                  <c:v>5.9504627928282906E-2</c:v>
                </c:pt>
                <c:pt idx="535">
                  <c:v>5.8565154833263876E-2</c:v>
                </c:pt>
                <c:pt idx="536">
                  <c:v>5.7637027571119229E-2</c:v>
                </c:pt>
                <c:pt idx="537">
                  <c:v>5.6720177734450664E-2</c:v>
                </c:pt>
                <c:pt idx="538">
                  <c:v>5.5814535971703605E-2</c:v>
                </c:pt>
                <c:pt idx="539">
                  <c:v>5.4920032018832325E-2</c:v>
                </c:pt>
                <c:pt idx="540">
                  <c:v>5.4036594730735028E-2</c:v>
                </c:pt>
                <c:pt idx="541">
                  <c:v>5.3164152112449396E-2</c:v>
                </c:pt>
                <c:pt idx="542">
                  <c:v>5.2302631350103365E-2</c:v>
                </c:pt>
                <c:pt idx="543">
                  <c:v>5.1451958841611675E-2</c:v>
                </c:pt>
                <c:pt idx="544">
                  <c:v>5.0612060227113467E-2</c:v>
                </c:pt>
                <c:pt idx="545">
                  <c:v>4.9782860419142212E-2</c:v>
                </c:pt>
                <c:pt idx="546">
                  <c:v>4.8964283632522677E-2</c:v>
                </c:pt>
                <c:pt idx="547">
                  <c:v>4.8156253413988437E-2</c:v>
                </c:pt>
                <c:pt idx="548">
                  <c:v>4.7358692671513283E-2</c:v>
                </c:pt>
                <c:pt idx="549">
                  <c:v>4.6571523703351485E-2</c:v>
                </c:pt>
                <c:pt idx="550">
                  <c:v>4.5794668226780424E-2</c:v>
                </c:pt>
                <c:pt idx="551">
                  <c:v>4.5028047406541115E-2</c:v>
                </c:pt>
                <c:pt idx="552">
                  <c:v>4.4271581882970382E-2</c:v>
                </c:pt>
                <c:pt idx="553">
                  <c:v>4.3525191799820534E-2</c:v>
                </c:pt>
                <c:pt idx="554">
                  <c:v>4.2788796831761448E-2</c:v>
                </c:pt>
                <c:pt idx="555">
                  <c:v>4.2062316211560168E-2</c:v>
                </c:pt>
                <c:pt idx="556">
                  <c:v>4.1345668756934517E-2</c:v>
                </c:pt>
                <c:pt idx="557">
                  <c:v>4.0638772897075473E-2</c:v>
                </c:pt>
                <c:pt idx="558">
                  <c:v>3.9941546698835602E-2</c:v>
                </c:pt>
                <c:pt idx="559">
                  <c:v>3.9253907892578634E-2</c:v>
                </c:pt>
                <c:pt idx="560">
                  <c:v>3.8575773897687279E-2</c:v>
                </c:pt>
                <c:pt idx="561">
                  <c:v>3.7907061847726672E-2</c:v>
                </c:pt>
                <c:pt idx="562">
                  <c:v>3.7247688615258165E-2</c:v>
                </c:pt>
                <c:pt idx="563">
                  <c:v>3.6597570836303557E-2</c:v>
                </c:pt>
                <c:pt idx="564">
                  <c:v>3.5956624934454041E-2</c:v>
                </c:pt>
                <c:pt idx="565">
                  <c:v>3.5324767144623785E-2</c:v>
                </c:pt>
                <c:pt idx="566">
                  <c:v>3.4701913536444133E-2</c:v>
                </c:pt>
                <c:pt idx="567">
                  <c:v>3.4087980037297447E-2</c:v>
                </c:pt>
                <c:pt idx="568">
                  <c:v>3.348288245498774E-2</c:v>
                </c:pt>
                <c:pt idx="569">
                  <c:v>3.2886536500047088E-2</c:v>
                </c:pt>
                <c:pt idx="570">
                  <c:v>3.2298857807675573E-2</c:v>
                </c:pt>
                <c:pt idx="571">
                  <c:v>3.1719761959314294E-2</c:v>
                </c:pt>
                <c:pt idx="572">
                  <c:v>3.1149164503848564E-2</c:v>
                </c:pt>
                <c:pt idx="573">
                  <c:v>3.0586980978442889E-2</c:v>
                </c:pt>
                <c:pt idx="574">
                  <c:v>3.0033126929003541E-2</c:v>
                </c:pt>
                <c:pt idx="575">
                  <c:v>2.9487517930271549E-2</c:v>
                </c:pt>
                <c:pt idx="576">
                  <c:v>2.8950069605542188E-2</c:v>
                </c:pt>
                <c:pt idx="577">
                  <c:v>2.8420697646013782E-2</c:v>
                </c:pt>
                <c:pt idx="578">
                  <c:v>2.7899317829762692E-2</c:v>
                </c:pt>
                <c:pt idx="579">
                  <c:v>2.7385846040347175E-2</c:v>
                </c:pt>
                <c:pt idx="580">
                  <c:v>2.6880198285037599E-2</c:v>
                </c:pt>
                <c:pt idx="581">
                  <c:v>2.6382290712675987E-2</c:v>
                </c:pt>
                <c:pt idx="582">
                  <c:v>2.5892039631162576E-2</c:v>
                </c:pt>
                <c:pt idx="583">
                  <c:v>2.5409361524572464E-2</c:v>
                </c:pt>
                <c:pt idx="584">
                  <c:v>2.4934173069901082E-2</c:v>
                </c:pt>
                <c:pt idx="585">
                  <c:v>2.4466391153440792E-2</c:v>
                </c:pt>
                <c:pt idx="586">
                  <c:v>2.4005932886788563E-2</c:v>
                </c:pt>
                <c:pt idx="587">
                  <c:v>2.3552715622486689E-2</c:v>
                </c:pt>
                <c:pt idx="588">
                  <c:v>2.3106656969297E-2</c:v>
                </c:pt>
                <c:pt idx="589">
                  <c:v>2.266767480711104E-2</c:v>
                </c:pt>
                <c:pt idx="590">
                  <c:v>2.2235687301496145E-2</c:v>
                </c:pt>
                <c:pt idx="591">
                  <c:v>2.1810612917881219E-2</c:v>
                </c:pt>
                <c:pt idx="592">
                  <c:v>2.1392370435381509E-2</c:v>
                </c:pt>
                <c:pt idx="593">
                  <c:v>2.0980878960266739E-2</c:v>
                </c:pt>
                <c:pt idx="594">
                  <c:v>2.0576057939072294E-2</c:v>
                </c:pt>
                <c:pt idx="595">
                  <c:v>2.0177827171357698E-2</c:v>
                </c:pt>
                <c:pt idx="596">
                  <c:v>1.9786106822112525E-2</c:v>
                </c:pt>
                <c:pt idx="597">
                  <c:v>1.9400817433814246E-2</c:v>
                </c:pt>
                <c:pt idx="598">
                  <c:v>1.9021879938138128E-2</c:v>
                </c:pt>
                <c:pt idx="599">
                  <c:v>1.8649215667323978E-2</c:v>
                </c:pt>
                <c:pt idx="600">
                  <c:v>1.8282746365200393E-2</c:v>
                </c:pt>
                <c:pt idx="601">
                  <c:v>1.7922394197870697E-2</c:v>
                </c:pt>
                <c:pt idx="602">
                  <c:v>1.7568081764062271E-2</c:v>
                </c:pt>
                <c:pt idx="603">
                  <c:v>1.7219732105143153E-2</c:v>
                </c:pt>
                <c:pt idx="604">
                  <c:v>1.6877268714807887E-2</c:v>
                </c:pt>
                <c:pt idx="605">
                  <c:v>1.654061554843653E-2</c:v>
                </c:pt>
                <c:pt idx="606">
                  <c:v>1.620969703212926E-2</c:v>
                </c:pt>
                <c:pt idx="607">
                  <c:v>1.5884438071420502E-2</c:v>
                </c:pt>
                <c:pt idx="608">
                  <c:v>1.5564764059674786E-2</c:v>
                </c:pt>
                <c:pt idx="609">
                  <c:v>1.5250600886169148E-2</c:v>
                </c:pt>
                <c:pt idx="610">
                  <c:v>1.4941874943863771E-2</c:v>
                </c:pt>
                <c:pt idx="611">
                  <c:v>1.4638513136866059E-2</c:v>
                </c:pt>
                <c:pt idx="612">
                  <c:v>1.4340442887590002E-2</c:v>
                </c:pt>
                <c:pt idx="613">
                  <c:v>1.4047592143616E-2</c:v>
                </c:pt>
                <c:pt idx="614">
                  <c:v>1.3759889384253231E-2</c:v>
                </c:pt>
                <c:pt idx="615">
                  <c:v>1.3477263626809838E-2</c:v>
                </c:pt>
                <c:pt idx="616">
                  <c:v>1.3199644432572995E-2</c:v>
                </c:pt>
                <c:pt idx="617">
                  <c:v>1.2926961912504295E-2</c:v>
                </c:pt>
                <c:pt idx="618">
                  <c:v>1.2659146732652763E-2</c:v>
                </c:pt>
                <c:pt idx="619">
                  <c:v>1.2396130119290579E-2</c:v>
                </c:pt>
                <c:pt idx="620">
                  <c:v>1.2137843863774532E-2</c:v>
                </c:pt>
                <c:pt idx="621">
                  <c:v>1.1884220327137702E-2</c:v>
                </c:pt>
                <c:pt idx="622">
                  <c:v>1.1635192444414934E-2</c:v>
                </c:pt>
                <c:pt idx="623">
                  <c:v>1.1390693728706455E-2</c:v>
                </c:pt>
                <c:pt idx="624">
                  <c:v>1.1150658274983242E-2</c:v>
                </c:pt>
                <c:pt idx="625">
                  <c:v>1.0915020763638671E-2</c:v>
                </c:pt>
                <c:pt idx="626">
                  <c:v>1.068371646378987E-2</c:v>
                </c:pt>
                <c:pt idx="627">
                  <c:v>1.0456681236333738E-2</c:v>
                </c:pt>
                <c:pt idx="628">
                  <c:v>1.0233851536760595E-2</c:v>
                </c:pt>
                <c:pt idx="629">
                  <c:v>1.0015164417730864E-2</c:v>
                </c:pt>
                <c:pt idx="630">
                  <c:v>9.8005575314175745E-3</c:v>
                </c:pt>
                <c:pt idx="631">
                  <c:v>9.5899691316201265E-3</c:v>
                </c:pt>
                <c:pt idx="632">
                  <c:v>9.383338075652236E-3</c:v>
                </c:pt>
                <c:pt idx="633">
                  <c:v>9.1806038260093502E-3</c:v>
                </c:pt>
                <c:pt idx="634">
                  <c:v>8.9817064518185608E-3</c:v>
                </c:pt>
                <c:pt idx="635">
                  <c:v>8.7865866300763096E-3</c:v>
                </c:pt>
                <c:pt idx="636">
                  <c:v>8.5951856466769862E-3</c:v>
                </c:pt>
                <c:pt idx="637">
                  <c:v>8.4074453972373536E-3</c:v>
                </c:pt>
                <c:pt idx="638">
                  <c:v>8.223308387720495E-3</c:v>
                </c:pt>
                <c:pt idx="639">
                  <c:v>8.0427177348636487E-3</c:v>
                </c:pt>
                <c:pt idx="640">
                  <c:v>7.8656171664139175E-3</c:v>
                </c:pt>
                <c:pt idx="641">
                  <c:v>7.6919510211761058E-3</c:v>
                </c:pt>
                <c:pt idx="642">
                  <c:v>7.5216642488766458E-3</c:v>
                </c:pt>
                <c:pt idx="643">
                  <c:v>7.3547024098479631E-3</c:v>
                </c:pt>
                <c:pt idx="644">
                  <c:v>7.1910116745368662E-3</c:v>
                </c:pt>
                <c:pt idx="645">
                  <c:v>7.0305388228418123E-3</c:v>
                </c:pt>
                <c:pt idx="646">
                  <c:v>6.8732312432821258E-3</c:v>
                </c:pt>
                <c:pt idx="647">
                  <c:v>6.7190369320042241E-3</c:v>
                </c:pt>
                <c:pt idx="648">
                  <c:v>6.5679044916278021E-3</c:v>
                </c:pt>
                <c:pt idx="649">
                  <c:v>6.4197831299370386E-3</c:v>
                </c:pt>
                <c:pt idx="650">
                  <c:v>6.274622658419703E-3</c:v>
                </c:pt>
                <c:pt idx="651">
                  <c:v>6.1323734906591505E-3</c:v>
                </c:pt>
                <c:pt idx="652">
                  <c:v>5.9929866405820887E-3</c:v>
                </c:pt>
                <c:pt idx="653">
                  <c:v>5.8564137205669789E-3</c:v>
                </c:pt>
                <c:pt idx="654">
                  <c:v>5.7226069394160119E-3</c:v>
                </c:pt>
                <c:pt idx="655">
                  <c:v>5.5915191001952493E-3</c:v>
                </c:pt>
                <c:pt idx="656">
                  <c:v>5.4631035979461114E-3</c:v>
                </c:pt>
                <c:pt idx="657">
                  <c:v>5.3373144172724225E-3</c:v>
                </c:pt>
                <c:pt idx="658">
                  <c:v>5.2141061298064074E-3</c:v>
                </c:pt>
                <c:pt idx="659">
                  <c:v>5.0934338915575592E-3</c:v>
                </c:pt>
                <c:pt idx="660">
                  <c:v>4.9752534401478138E-3</c:v>
                </c:pt>
                <c:pt idx="661">
                  <c:v>4.8595210919368673E-3</c:v>
                </c:pt>
                <c:pt idx="662">
                  <c:v>4.7461937390410438E-3</c:v>
                </c:pt>
                <c:pt idx="663">
                  <c:v>4.6352288462493153E-3</c:v>
                </c:pt>
                <c:pt idx="664">
                  <c:v>4.5265844478400014E-3</c:v>
                </c:pt>
                <c:pt idx="665">
                  <c:v>4.4202191443015199E-3</c:v>
                </c:pt>
                <c:pt idx="666">
                  <c:v>4.3160920989606917E-3</c:v>
                </c:pt>
                <c:pt idx="667">
                  <c:v>4.2141630345219703E-3</c:v>
                </c:pt>
                <c:pt idx="668">
                  <c:v>4.1143922295208491E-3</c:v>
                </c:pt>
                <c:pt idx="669">
                  <c:v>4.0167405146948453E-3</c:v>
                </c:pt>
                <c:pt idx="670">
                  <c:v>3.9211692692752188E-3</c:v>
                </c:pt>
                <c:pt idx="671">
                  <c:v>3.8276404172027322E-3</c:v>
                </c:pt>
                <c:pt idx="672">
                  <c:v>3.736116423270455E-3</c:v>
                </c:pt>
                <c:pt idx="673">
                  <c:v>3.6465602891969586E-3</c:v>
                </c:pt>
                <c:pt idx="674">
                  <c:v>3.5589355496327153E-3</c:v>
                </c:pt>
                <c:pt idx="675">
                  <c:v>3.4732062681029335E-3</c:v>
                </c:pt>
                <c:pt idx="676">
                  <c:v>3.3893370328897166E-3</c:v>
                </c:pt>
                <c:pt idx="677">
                  <c:v>3.3072929528564663E-3</c:v>
                </c:pt>
                <c:pt idx="678">
                  <c:v>3.2270396532174763E-3</c:v>
                </c:pt>
                <c:pt idx="679">
                  <c:v>3.1485432712555043E-3</c:v>
                </c:pt>
                <c:pt idx="680">
                  <c:v>3.0717704519901594E-3</c:v>
                </c:pt>
                <c:pt idx="681">
                  <c:v>2.9966883437998037E-3</c:v>
                </c:pt>
                <c:pt idx="682">
                  <c:v>2.9232645939997284E-3</c:v>
                </c:pt>
                <c:pt idx="683">
                  <c:v>2.8514673443791891E-3</c:v>
                </c:pt>
                <c:pt idx="684">
                  <c:v>2.7812652266999581E-3</c:v>
                </c:pt>
                <c:pt idx="685">
                  <c:v>2.7126273581589461E-3</c:v>
                </c:pt>
                <c:pt idx="686">
                  <c:v>2.6455233368173369E-3</c:v>
                </c:pt>
                <c:pt idx="687">
                  <c:v>2.5799232369988121E-3</c:v>
                </c:pt>
                <c:pt idx="688">
                  <c:v>2.5157976046591649E-3</c:v>
                </c:pt>
                <c:pt idx="689">
                  <c:v>2.4531174527297477E-3</c:v>
                </c:pt>
                <c:pt idx="690">
                  <c:v>2.3918542564370275E-3</c:v>
                </c:pt>
                <c:pt idx="691">
                  <c:v>2.3319799486005558E-3</c:v>
                </c:pt>
                <c:pt idx="692">
                  <c:v>2.2734669149115315E-3</c:v>
                </c:pt>
                <c:pt idx="693">
                  <c:v>2.2162879891941788E-3</c:v>
                </c:pt>
                <c:pt idx="694">
                  <c:v>2.1604164486520483E-3</c:v>
                </c:pt>
                <c:pt idx="695">
                  <c:v>2.1058260091012995E-3</c:v>
                </c:pt>
                <c:pt idx="696">
                  <c:v>2.0524908201930698E-3</c:v>
                </c:pt>
                <c:pt idx="697">
                  <c:v>2.0003854606268101E-3</c:v>
                </c:pt>
                <c:pt idx="698">
                  <c:v>1.9494849333566557E-3</c:v>
                </c:pt>
                <c:pt idx="699">
                  <c:v>1.8997646607926124E-3</c:v>
                </c:pt>
                <c:pt idx="700">
                  <c:v>1.851200479998492E-3</c:v>
                </c:pt>
                <c:pt idx="701">
                  <c:v>1.8037686378883483E-3</c:v>
                </c:pt>
                <c:pt idx="702">
                  <c:v>1.7574457864231983E-3</c:v>
                </c:pt>
                <c:pt idx="703">
                  <c:v>1.7122089778097498E-3</c:v>
                </c:pt>
                <c:pt idx="704">
                  <c:v>1.6680356597027603E-3</c:v>
                </c:pt>
                <c:pt idx="705">
                  <c:v>1.6249036704127182E-3</c:v>
                </c:pt>
                <c:pt idx="706">
                  <c:v>1.5827912341203629E-3</c:v>
                </c:pt>
                <c:pt idx="707">
                  <c:v>1.541676956099629E-3</c:v>
                </c:pt>
                <c:pt idx="708">
                  <c:v>1.50153981795047E-3</c:v>
                </c:pt>
                <c:pt idx="709">
                  <c:v>1.462359172843062E-3</c:v>
                </c:pt>
                <c:pt idx="710">
                  <c:v>1.424114740774725E-3</c:v>
                </c:pt>
                <c:pt idx="711">
                  <c:v>1.3867866038410049E-3</c:v>
                </c:pt>
                <c:pt idx="712">
                  <c:v>1.3503552015221945E-3</c:v>
                </c:pt>
                <c:pt idx="713">
                  <c:v>1.3148013259865756E-3</c:v>
                </c:pt>
                <c:pt idx="714">
                  <c:v>1.2801061174116646E-3</c:v>
                </c:pt>
                <c:pt idx="715">
                  <c:v>1.2462510593246148E-3</c:v>
                </c:pt>
                <c:pt idx="716">
                  <c:v>1.2132179739629857E-3</c:v>
                </c:pt>
                <c:pt idx="717">
                  <c:v>1.1809890176569611E-3</c:v>
                </c:pt>
                <c:pt idx="718">
                  <c:v>1.1495466762341511E-3</c:v>
                </c:pt>
                <c:pt idx="719">
                  <c:v>1.1188737604479618E-3</c:v>
                </c:pt>
                <c:pt idx="720">
                  <c:v>1.0889534014306103E-3</c:v>
                </c:pt>
                <c:pt idx="721">
                  <c:v>1.0597690461717167E-3</c:v>
                </c:pt>
                <c:pt idx="722">
                  <c:v>1.0313044530234044E-3</c:v>
                </c:pt>
                <c:pt idx="723">
                  <c:v>1.0035436872328509E-3</c:v>
                </c:pt>
                <c:pt idx="724">
                  <c:v>9.7647111650309669E-4</c:v>
                </c:pt>
                <c:pt idx="725">
                  <c:v>9.5007140658300016E-4</c:v>
                </c:pt>
                <c:pt idx="726">
                  <c:v>9.2432951688707935E-4</c:v>
                </c:pt>
                <c:pt idx="727">
                  <c:v>8.9923069614605269E-4</c:v>
                </c:pt>
                <c:pt idx="728">
                  <c:v>8.7476047808875623E-4</c:v>
                </c:pt>
                <c:pt idx="729">
                  <c:v>8.5090467715617693E-4</c:v>
                </c:pt>
                <c:pt idx="730">
                  <c:v>8.2764938424824245E-4</c:v>
                </c:pt>
                <c:pt idx="731">
                  <c:v>8.0498096250398857E-4</c:v>
                </c:pt>
                <c:pt idx="732">
                  <c:v>7.8288604311573873E-4</c:v>
                </c:pt>
                <c:pt idx="733">
                  <c:v>7.6135152117782188E-4</c:v>
                </c:pt>
                <c:pt idx="734">
                  <c:v>7.4036455157040976E-4</c:v>
                </c:pt>
                <c:pt idx="735">
                  <c:v>7.1991254487894629E-4</c:v>
                </c:pt>
                <c:pt idx="736">
                  <c:v>6.9998316334968344E-4</c:v>
                </c:pt>
                <c:pt idx="737">
                  <c:v>6.8056431688174614E-4</c:v>
                </c:pt>
                <c:pt idx="738">
                  <c:v>6.6164415905617586E-4</c:v>
                </c:pt>
                <c:pt idx="739">
                  <c:v>6.4321108320233833E-4</c:v>
                </c:pt>
                <c:pt idx="740">
                  <c:v>6.2525371850206176E-4</c:v>
                </c:pt>
                <c:pt idx="741">
                  <c:v>6.0776092613186938E-4</c:v>
                </c:pt>
                <c:pt idx="742">
                  <c:v>5.9072179544360074E-4</c:v>
                </c:pt>
                <c:pt idx="743">
                  <c:v>5.7412564018374367E-4</c:v>
                </c:pt>
                <c:pt idx="744">
                  <c:v>5.579619947517193E-4</c:v>
                </c:pt>
                <c:pt idx="745">
                  <c:v>5.4222061049739444E-4</c:v>
                </c:pt>
                <c:pt idx="746">
                  <c:v>5.2689145205801768E-4</c:v>
                </c:pt>
                <c:pt idx="747">
                  <c:v>5.1196469373480154E-4</c:v>
                </c:pt>
                <c:pt idx="748">
                  <c:v>4.974307159093189E-4</c:v>
                </c:pt>
                <c:pt idx="749">
                  <c:v>4.8328010149986287E-4</c:v>
                </c:pt>
                <c:pt idx="750">
                  <c:v>4.6950363245792882E-4</c:v>
                </c:pt>
                <c:pt idx="751">
                  <c:v>4.5609228630490314E-4</c:v>
                </c:pt>
                <c:pt idx="752">
                  <c:v>4.4303723270908103E-4</c:v>
                </c:pt>
                <c:pt idx="753">
                  <c:v>4.3032983010306774E-4</c:v>
                </c:pt>
                <c:pt idx="754">
                  <c:v>4.1796162234163618E-4</c:v>
                </c:pt>
                <c:pt idx="755">
                  <c:v>4.0592433540006368E-4</c:v>
                </c:pt>
                <c:pt idx="756">
                  <c:v>3.942098741129801E-4</c:v>
                </c:pt>
                <c:pt idx="757">
                  <c:v>3.8281031895372436E-4</c:v>
                </c:pt>
                <c:pt idx="758">
                  <c:v>3.7171792285418861E-4</c:v>
                </c:pt>
                <c:pt idx="759">
                  <c:v>3.6092510806513551E-4</c:v>
                </c:pt>
                <c:pt idx="760">
                  <c:v>3.5042446305692099E-4</c:v>
                </c:pt>
                <c:pt idx="761">
                  <c:v>3.4020873946057897E-4</c:v>
                </c:pt>
                <c:pt idx="762">
                  <c:v>3.3027084904917322E-4</c:v>
                </c:pt>
                <c:pt idx="763">
                  <c:v>3.2060386075934112E-4</c:v>
                </c:pt>
                <c:pt idx="764">
                  <c:v>3.1120099775290707E-4</c:v>
                </c:pt>
                <c:pt idx="765">
                  <c:v>3.0205563451845711E-4</c:v>
                </c:pt>
                <c:pt idx="766">
                  <c:v>2.9316129401273994E-4</c:v>
                </c:pt>
                <c:pt idx="767">
                  <c:v>2.8451164484173853E-4</c:v>
                </c:pt>
                <c:pt idx="768">
                  <c:v>2.7610049848127252E-4</c:v>
                </c:pt>
                <c:pt idx="769">
                  <c:v>2.6792180653694157E-4</c:v>
                </c:pt>
                <c:pt idx="770">
                  <c:v>2.5996965804324666E-4</c:v>
                </c:pt>
                <c:pt idx="771">
                  <c:v>2.5223827680167929E-4</c:v>
                </c:pt>
                <c:pt idx="772">
                  <c:v>2.4472201875759634E-4</c:v>
                </c:pt>
                <c:pt idx="773">
                  <c:v>2.3741536941564349E-4</c:v>
                </c:pt>
                <c:pt idx="774">
                  <c:v>2.3031294129352808E-4</c:v>
                </c:pt>
                <c:pt idx="775">
                  <c:v>2.234094714138925E-4</c:v>
                </c:pt>
                <c:pt idx="776">
                  <c:v>2.1669981883405383E-4</c:v>
                </c:pt>
                <c:pt idx="777">
                  <c:v>2.101789622133615E-4</c:v>
                </c:pt>
                <c:pt idx="778">
                  <c:v>2.0384199741790854E-4</c:v>
                </c:pt>
                <c:pt idx="779">
                  <c:v>1.9768413516234071E-4</c:v>
                </c:pt>
                <c:pt idx="780">
                  <c:v>1.9170069868847879E-4</c:v>
                </c:pt>
                <c:pt idx="781">
                  <c:v>1.8588712148048448E-4</c:v>
                </c:pt>
                <c:pt idx="782">
                  <c:v>1.8023894501627321E-4</c:v>
                </c:pt>
                <c:pt idx="783">
                  <c:v>1.747518165548893E-4</c:v>
                </c:pt>
                <c:pt idx="784">
                  <c:v>1.6942148695953696E-4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488-4F0B-B193-38DA6D445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3077112"/>
        <c:axId val="-2063071208"/>
      </c:lineChart>
      <c:catAx>
        <c:axId val="-2063077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CA" sz="1800"/>
                  <a:t>x</a:t>
                </a:r>
                <a:endParaRPr lang="fr-CA"/>
              </a:p>
            </c:rich>
          </c:tx>
          <c:layout>
            <c:manualLayout>
              <c:xMode val="edge"/>
              <c:yMode val="edge"/>
              <c:x val="0.97089844538663395"/>
              <c:y val="0.93831886791463603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3071208"/>
        <c:crosses val="autoZero"/>
        <c:auto val="1"/>
        <c:lblAlgn val="ctr"/>
        <c:lblOffset val="100"/>
        <c:tickMarkSkip val="2"/>
        <c:noMultiLvlLbl val="0"/>
      </c:catAx>
      <c:valAx>
        <c:axId val="-20630712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/>
                  <a:t>f(x)</a:t>
                </a:r>
              </a:p>
            </c:rich>
          </c:tx>
          <c:layout>
            <c:manualLayout>
              <c:xMode val="edge"/>
              <c:yMode val="edge"/>
              <c:x val="4.3956043956043999E-3"/>
              <c:y val="0.3434156223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63077112"/>
        <c:crosses val="autoZero"/>
        <c:crossBetween val="between"/>
      </c:valAx>
      <c:spPr>
        <a:ln cmpd="sng"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27075663192231503"/>
          <c:y val="3.7921550128814499E-2"/>
          <c:w val="0.58448263810365697"/>
          <c:h val="0.11133081759758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552450</xdr:colOff>
      <xdr:row>15</xdr:row>
      <xdr:rowOff>123825</xdr:rowOff>
    </xdr:from>
    <xdr:to>
      <xdr:col>39</xdr:col>
      <xdr:colOff>247650</xdr:colOff>
      <xdr:row>30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0.4317</cdr:x>
      <cdr:y>0.17016</cdr:y>
    </cdr:from>
    <cdr:to>
      <cdr:x>0.57234</cdr:x>
      <cdr:y>0.27995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41831" y="1071043"/>
          <a:ext cx="1219106" cy="691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1400"/>
            <a:t>VaR</a:t>
          </a:r>
          <a:r>
            <a:rPr lang="fr-CA" sz="1400" baseline="-25000"/>
            <a:t>a  </a:t>
          </a:r>
          <a:r>
            <a:rPr lang="fr-CA" sz="1400" baseline="0"/>
            <a:t>99%</a:t>
          </a:r>
        </a:p>
      </cdr:txBody>
    </cdr:sp>
  </cdr:relSizeAnchor>
  <cdr:relSizeAnchor xmlns:cdr="http://schemas.openxmlformats.org/drawingml/2006/chartDrawing">
    <cdr:from>
      <cdr:x>0.38563</cdr:x>
      <cdr:y>0.48881</cdr:y>
    </cdr:from>
    <cdr:to>
      <cdr:x>0.51282</cdr:x>
      <cdr:y>0.56897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42543" y="3076775"/>
          <a:ext cx="1102457" cy="504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400"/>
            <a:t>VaR</a:t>
          </a:r>
          <a:r>
            <a:rPr lang="fr-CA" sz="1400" baseline="-25000"/>
            <a:t>a</a:t>
          </a:r>
          <a:r>
            <a:rPr lang="fr-CA" sz="1400"/>
            <a:t> 95%</a:t>
          </a:r>
        </a:p>
      </cdr:txBody>
    </cdr:sp>
  </cdr:relSizeAnchor>
  <cdr:relSizeAnchor xmlns:cdr="http://schemas.openxmlformats.org/drawingml/2006/chartDrawing">
    <cdr:from>
      <cdr:x>0.26626</cdr:x>
      <cdr:y>0.78573</cdr:y>
    </cdr:from>
    <cdr:to>
      <cdr:x>0.54029</cdr:x>
      <cdr:y>0.85787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07875" y="4945721"/>
          <a:ext cx="2375250" cy="45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1200" b="1">
              <a:solidFill>
                <a:srgbClr val="FF0000"/>
              </a:solidFill>
            </a:rPr>
            <a:t>E(X Normal)</a:t>
          </a:r>
          <a:r>
            <a:rPr lang="fr-CA" sz="1200" b="1">
              <a:solidFill>
                <a:schemeClr val="tx1"/>
              </a:solidFill>
            </a:rPr>
            <a:t>=</a:t>
          </a:r>
          <a:r>
            <a:rPr lang="fr-CA" sz="1200" b="1">
              <a:solidFill>
                <a:schemeClr val="tx2">
                  <a:lumMod val="60000"/>
                  <a:lumOff val="40000"/>
                </a:schemeClr>
              </a:solidFill>
            </a:rPr>
            <a:t>E(X Lognormal)</a:t>
          </a:r>
          <a:endParaRPr lang="fr-CA" sz="1200" b="1"/>
        </a:p>
      </cdr:txBody>
    </cdr:sp>
  </cdr:relSizeAnchor>
  <cdr:relSizeAnchor xmlns:cdr="http://schemas.openxmlformats.org/drawingml/2006/chartDrawing">
    <cdr:from>
      <cdr:x>0.12229</cdr:x>
      <cdr:y>0.79678</cdr:y>
    </cdr:from>
    <cdr:to>
      <cdr:x>0.14831</cdr:x>
      <cdr:y>0.86892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59940" y="5015295"/>
          <a:ext cx="225535" cy="45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600" b="1"/>
            <a:t>0</a:t>
          </a:r>
        </a:p>
      </cdr:txBody>
    </cdr:sp>
  </cdr:relSizeAnchor>
  <cdr:relSizeAnchor xmlns:cdr="http://schemas.openxmlformats.org/drawingml/2006/chartDrawing">
    <cdr:from>
      <cdr:x>0.14982</cdr:x>
      <cdr:y>0.25851</cdr:y>
    </cdr:from>
    <cdr:to>
      <cdr:x>0.72527</cdr:x>
      <cdr:y>0.25874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0474D6CC-5185-48C7-A209-62166CE67CED}"/>
            </a:ext>
          </a:extLst>
        </cdr:cNvPr>
        <cdr:cNvCxnSpPr/>
      </cdr:nvCxnSpPr>
      <cdr:spPr>
        <a:xfrm xmlns:a="http://schemas.openxmlformats.org/drawingml/2006/main" flipV="1">
          <a:off x="1298576" y="1627188"/>
          <a:ext cx="4987924" cy="145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prstDash val="solid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0.1511</cdr:x>
      <cdr:y>0.22699</cdr:y>
    </cdr:from>
    <cdr:to>
      <cdr:x>0.92747</cdr:x>
      <cdr:y>0.22825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0F26EE32-6031-4B0C-A9D5-7193C3D4AB9B}"/>
            </a:ext>
          </a:extLst>
        </cdr:cNvPr>
        <cdr:cNvCxnSpPr/>
      </cdr:nvCxnSpPr>
      <cdr:spPr>
        <a:xfrm xmlns:a="http://schemas.openxmlformats.org/drawingml/2006/main" flipV="1">
          <a:off x="1309697" y="1428750"/>
          <a:ext cx="6729403" cy="795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2">
              <a:lumMod val="60000"/>
              <a:lumOff val="40000"/>
            </a:schemeClr>
          </a:solidFill>
          <a:prstDash val="solid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0.15055</cdr:x>
      <cdr:y>0.54603</cdr:y>
    </cdr:from>
    <cdr:to>
      <cdr:x>0.65842</cdr:x>
      <cdr:y>0.54653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7AAA83BD-B27D-44E2-837C-F3F93F9CEDFC}"/>
            </a:ext>
          </a:extLst>
        </cdr:cNvPr>
        <cdr:cNvCxnSpPr/>
      </cdr:nvCxnSpPr>
      <cdr:spPr>
        <a:xfrm xmlns:a="http://schemas.openxmlformats.org/drawingml/2006/main" flipV="1">
          <a:off x="1304926" y="3436938"/>
          <a:ext cx="4402137" cy="317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2">
              <a:lumMod val="60000"/>
              <a:lumOff val="40000"/>
            </a:schemeClr>
          </a:solidFill>
          <a:prstDash val="solid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0.15147</cdr:x>
      <cdr:y>0.57402</cdr:y>
    </cdr:from>
    <cdr:to>
      <cdr:x>0.62198</cdr:x>
      <cdr:y>0.57451</cdr:y>
    </cdr:to>
    <cdr:cxnSp macro="">
      <cdr:nvCxnSpPr>
        <cdr:cNvPr id="18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DBB3765C-ABD6-457D-A98E-1F2EA68D023C}"/>
            </a:ext>
          </a:extLst>
        </cdr:cNvPr>
        <cdr:cNvCxnSpPr/>
      </cdr:nvCxnSpPr>
      <cdr:spPr>
        <a:xfrm xmlns:a="http://schemas.openxmlformats.org/drawingml/2006/main" flipV="1">
          <a:off x="1312904" y="3613150"/>
          <a:ext cx="4078246" cy="306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prstDash val="solid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0.25993</cdr:x>
      <cdr:y>0.80224</cdr:y>
    </cdr:from>
    <cdr:to>
      <cdr:x>0.3956</cdr:x>
      <cdr:y>0.87313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253014" y="5049649"/>
          <a:ext cx="1175986" cy="446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200" b="1">
              <a:solidFill>
                <a:srgbClr val="FF0000"/>
              </a:solidFill>
            </a:rPr>
            <a:t>E(X Normal)</a:t>
          </a:r>
        </a:p>
      </cdr:txBody>
    </cdr:sp>
  </cdr:relSizeAnchor>
  <cdr:relSizeAnchor xmlns:cdr="http://schemas.openxmlformats.org/drawingml/2006/chartDrawing">
    <cdr:from>
      <cdr:x>0.39363</cdr:x>
      <cdr:y>0.80121</cdr:y>
    </cdr:from>
    <cdr:to>
      <cdr:x>0.59615</cdr:x>
      <cdr:y>0.8721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411885" y="5043167"/>
          <a:ext cx="1755427" cy="446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200" b="1">
              <a:solidFill>
                <a:schemeClr val="tx2">
                  <a:lumMod val="60000"/>
                  <a:lumOff val="40000"/>
                </a:schemeClr>
              </a:solidFill>
            </a:rPr>
            <a:t>E(X Truncated</a:t>
          </a:r>
          <a:r>
            <a:rPr lang="fr-CA" sz="1200" b="1" baseline="0">
              <a:solidFill>
                <a:schemeClr val="tx2">
                  <a:lumMod val="60000"/>
                  <a:lumOff val="40000"/>
                </a:schemeClr>
              </a:solidFill>
            </a:rPr>
            <a:t> normal</a:t>
          </a:r>
          <a:r>
            <a:rPr lang="fr-CA" sz="1200" b="1">
              <a:solidFill>
                <a:schemeClr val="tx2">
                  <a:lumMod val="60000"/>
                  <a:lumOff val="40000"/>
                </a:schemeClr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0.4317</cdr:x>
      <cdr:y>0.17016</cdr:y>
    </cdr:from>
    <cdr:to>
      <cdr:x>0.57234</cdr:x>
      <cdr:y>0.27995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41831" y="1071043"/>
          <a:ext cx="1219106" cy="691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1400"/>
            <a:t>VaR</a:t>
          </a:r>
          <a:r>
            <a:rPr lang="fr-CA" sz="1400" baseline="-25000"/>
            <a:t>a  </a:t>
          </a:r>
          <a:r>
            <a:rPr lang="fr-CA" sz="1400" baseline="0"/>
            <a:t>99%</a:t>
          </a:r>
        </a:p>
      </cdr:txBody>
    </cdr:sp>
  </cdr:relSizeAnchor>
  <cdr:relSizeAnchor xmlns:cdr="http://schemas.openxmlformats.org/drawingml/2006/chartDrawing">
    <cdr:from>
      <cdr:x>0.12229</cdr:x>
      <cdr:y>0.79678</cdr:y>
    </cdr:from>
    <cdr:to>
      <cdr:x>0.14831</cdr:x>
      <cdr:y>0.86892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59940" y="5015295"/>
          <a:ext cx="225535" cy="45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600" b="1"/>
            <a:t>0</a:t>
          </a:r>
        </a:p>
      </cdr:txBody>
    </cdr:sp>
  </cdr:relSizeAnchor>
  <cdr:relSizeAnchor xmlns:cdr="http://schemas.openxmlformats.org/drawingml/2006/chartDrawing">
    <cdr:from>
      <cdr:x>0.14982</cdr:x>
      <cdr:y>0.2582</cdr:y>
    </cdr:from>
    <cdr:to>
      <cdr:x>0.72665</cdr:x>
      <cdr:y>0.25874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F48EA1D6-3277-4031-91AD-AE51728F6858}"/>
            </a:ext>
          </a:extLst>
        </cdr:cNvPr>
        <cdr:cNvCxnSpPr/>
      </cdr:nvCxnSpPr>
      <cdr:spPr>
        <a:xfrm xmlns:a="http://schemas.openxmlformats.org/drawingml/2006/main" flipV="1">
          <a:off x="1298602" y="1625203"/>
          <a:ext cx="4999804" cy="342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prstDash val="solid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0.4317</cdr:x>
      <cdr:y>0.17016</cdr:y>
    </cdr:from>
    <cdr:to>
      <cdr:x>0.57234</cdr:x>
      <cdr:y>0.27995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741831" y="1071043"/>
          <a:ext cx="1219106" cy="691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A" sz="1400"/>
            <a:t>VaR</a:t>
          </a:r>
          <a:r>
            <a:rPr lang="fr-CA" sz="1400" baseline="-25000"/>
            <a:t>a  </a:t>
          </a:r>
          <a:r>
            <a:rPr lang="fr-CA" sz="1400" baseline="0"/>
            <a:t>99%</a:t>
          </a:r>
        </a:p>
      </cdr:txBody>
    </cdr:sp>
  </cdr:relSizeAnchor>
  <cdr:relSizeAnchor xmlns:cdr="http://schemas.openxmlformats.org/drawingml/2006/chartDrawing">
    <cdr:from>
      <cdr:x>0.33068</cdr:x>
      <cdr:y>0.47242</cdr:y>
    </cdr:from>
    <cdr:to>
      <cdr:x>0.45787</cdr:x>
      <cdr:y>0.55258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866293" y="2973597"/>
          <a:ext cx="1102452" cy="504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400" b="0"/>
            <a:t>VaR</a:t>
          </a:r>
          <a:r>
            <a:rPr lang="fr-CA" sz="1400" b="0" baseline="-25000"/>
            <a:t>a</a:t>
          </a:r>
          <a:r>
            <a:rPr lang="fr-CA" sz="1400" b="0"/>
            <a:t> 95%</a:t>
          </a:r>
        </a:p>
      </cdr:txBody>
    </cdr:sp>
  </cdr:relSizeAnchor>
  <cdr:relSizeAnchor xmlns:cdr="http://schemas.openxmlformats.org/drawingml/2006/chartDrawing">
    <cdr:from>
      <cdr:x>0.12229</cdr:x>
      <cdr:y>0.79678</cdr:y>
    </cdr:from>
    <cdr:to>
      <cdr:x>0.14831</cdr:x>
      <cdr:y>0.86892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059940" y="5015295"/>
          <a:ext cx="225535" cy="45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1600" b="1"/>
            <a:t>0</a:t>
          </a:r>
        </a:p>
      </cdr:txBody>
    </cdr:sp>
  </cdr:relSizeAnchor>
  <cdr:relSizeAnchor xmlns:cdr="http://schemas.openxmlformats.org/drawingml/2006/chartDrawing">
    <cdr:from>
      <cdr:x>0.1511</cdr:x>
      <cdr:y>0.22825</cdr:y>
    </cdr:from>
    <cdr:to>
      <cdr:x>0.73169</cdr:x>
      <cdr:y>0.22951</cdr:y>
    </cdr:to>
    <cdr:cxnSp macro="">
      <cdr:nvCxnSpPr>
        <cdr:cNvPr id="14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154CD2F9-EA60-493A-85DF-81279D72D8C7}"/>
            </a:ext>
          </a:extLst>
        </cdr:cNvPr>
        <cdr:cNvCxnSpPr/>
      </cdr:nvCxnSpPr>
      <cdr:spPr>
        <a:xfrm xmlns:a="http://schemas.openxmlformats.org/drawingml/2006/main">
          <a:off x="1309697" y="1436705"/>
          <a:ext cx="5032366" cy="792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2">
              <a:lumMod val="60000"/>
              <a:lumOff val="40000"/>
            </a:schemeClr>
          </a:solidFill>
          <a:prstDash val="solid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0.14963</cdr:x>
      <cdr:y>0.53972</cdr:y>
    </cdr:from>
    <cdr:to>
      <cdr:x>0.62821</cdr:x>
      <cdr:y>0.54022</cdr:y>
    </cdr:to>
    <cdr:cxnSp macro="">
      <cdr:nvCxnSpPr>
        <cdr:cNvPr id="15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D9434F81-2238-4BAB-AFA6-15C3F71355BF}"/>
            </a:ext>
          </a:extLst>
        </cdr:cNvPr>
        <cdr:cNvCxnSpPr/>
      </cdr:nvCxnSpPr>
      <cdr:spPr>
        <a:xfrm xmlns:a="http://schemas.openxmlformats.org/drawingml/2006/main" flipV="1">
          <a:off x="1296992" y="3397250"/>
          <a:ext cx="4148133" cy="316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2">
              <a:lumMod val="60000"/>
              <a:lumOff val="40000"/>
            </a:schemeClr>
          </a:solidFill>
          <a:prstDash val="solid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0.15055</cdr:x>
      <cdr:y>0.56091</cdr:y>
    </cdr:from>
    <cdr:to>
      <cdr:x>0.62125</cdr:x>
      <cdr:y>0.5619</cdr:y>
    </cdr:to>
    <cdr:cxnSp macro="">
      <cdr:nvCxnSpPr>
        <cdr:cNvPr id="17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6815DA21-65CE-462E-BA79-B4B67B4B0816}"/>
            </a:ext>
          </a:extLst>
        </cdr:cNvPr>
        <cdr:cNvCxnSpPr/>
      </cdr:nvCxnSpPr>
      <cdr:spPr>
        <a:xfrm xmlns:a="http://schemas.openxmlformats.org/drawingml/2006/main" flipV="1">
          <a:off x="1304930" y="3530600"/>
          <a:ext cx="4079870" cy="624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prstDash val="solid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6</xdr:row>
      <xdr:rowOff>152400</xdr:rowOff>
    </xdr:from>
    <xdr:ext cx="69532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1009650" y="1295400"/>
              <a:ext cx="6953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CA" sz="1100" b="0" i="1">
                            <a:latin typeface="Cambria Math"/>
                          </a:rPr>
                          <m:t>𝑞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009650" y="1295400"/>
              <a:ext cx="6953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fr-CA" sz="1100" b="0" i="0">
                  <a:latin typeface="Cambria Math"/>
                </a:rPr>
                <a:t>𝑞</a:t>
              </a:r>
              <a:r>
                <a:rPr lang="en-US" sz="1100" b="0" i="0">
                  <a:latin typeface="Cambria Math"/>
                </a:rPr>
                <a:t> ̂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498443</xdr:colOff>
      <xdr:row>7</xdr:row>
      <xdr:rowOff>151288</xdr:rowOff>
    </xdr:from>
    <xdr:ext cx="52711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108043" y="1484788"/>
              <a:ext cx="52711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A" sz="1100" b="0" i="1">
                        <a:latin typeface="Cambria Math"/>
                      </a:rPr>
                      <m:t>𝑓</m:t>
                    </m:r>
                    <m:r>
                      <a:rPr lang="fr-CA" sz="1100" b="0" i="1">
                        <a:latin typeface="Cambria Math"/>
                      </a:rPr>
                      <m:t>(</m:t>
                    </m:r>
                    <m:acc>
                      <m:accPr>
                        <m:chr m:val="̂"/>
                        <m:ctrlPr>
                          <a:rPr lang="fr-CA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CA" sz="1100" b="0" i="1">
                            <a:latin typeface="Cambria Math"/>
                          </a:rPr>
                          <m:t>𝑞</m:t>
                        </m:r>
                      </m:e>
                    </m:acc>
                    <m:r>
                      <a:rPr lang="fr-CA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108043" y="1484788"/>
              <a:ext cx="52711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CA" sz="1100" b="0" i="0">
                  <a:latin typeface="Cambria Math"/>
                </a:rPr>
                <a:t>𝑓(𝑞 ̂)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495300</xdr:colOff>
      <xdr:row>8</xdr:row>
      <xdr:rowOff>161925</xdr:rowOff>
    </xdr:from>
    <xdr:ext cx="52711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1104900" y="1685925"/>
              <a:ext cx="52711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CA" sz="1100" b="0"/>
                <a:t>se</a:t>
              </a:r>
              <a14:m>
                <m:oMath xmlns:m="http://schemas.openxmlformats.org/officeDocument/2006/math">
                  <m:r>
                    <a:rPr lang="fr-CA" sz="1100" b="0" i="1">
                      <a:latin typeface="Cambria Math"/>
                    </a:rPr>
                    <m:t>(</m:t>
                  </m:r>
                  <m:acc>
                    <m:accPr>
                      <m:chr m:val="̂"/>
                      <m:ctrlPr>
                        <a:rPr lang="fr-CA" sz="11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fr-CA" sz="1100" b="0" i="1">
                          <a:latin typeface="Cambria Math"/>
                        </a:rPr>
                        <m:t>𝑞</m:t>
                      </m:r>
                    </m:e>
                  </m:acc>
                  <m:r>
                    <a:rPr lang="fr-CA" sz="1100" b="0" i="1">
                      <a:latin typeface="Cambria Math"/>
                    </a:rPr>
                    <m:t>)</m:t>
                  </m:r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104900" y="1685925"/>
              <a:ext cx="52711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CA" sz="1100" b="0"/>
                <a:t>se</a:t>
              </a:r>
              <a:r>
                <a:rPr lang="fr-CA" sz="1100" b="0" i="0">
                  <a:latin typeface="Cambria Math"/>
                </a:rPr>
                <a:t>(𝑞 ̂)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400050</xdr:colOff>
      <xdr:row>17</xdr:row>
      <xdr:rowOff>152400</xdr:rowOff>
    </xdr:from>
    <xdr:ext cx="69532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1009650" y="1295400"/>
              <a:ext cx="6953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CA" sz="1100" b="0" i="1">
                            <a:latin typeface="Cambria Math"/>
                          </a:rPr>
                          <m:t>𝑞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009650" y="1295400"/>
              <a:ext cx="6953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fr-CA" sz="1100" b="0" i="0">
                  <a:latin typeface="Cambria Math"/>
                </a:rPr>
                <a:t>𝑞</a:t>
              </a:r>
              <a:r>
                <a:rPr lang="en-US" sz="1100" b="0" i="0">
                  <a:latin typeface="Cambria Math"/>
                </a:rPr>
                <a:t> ̂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498443</xdr:colOff>
      <xdr:row>18</xdr:row>
      <xdr:rowOff>151288</xdr:rowOff>
    </xdr:from>
    <xdr:ext cx="52711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1108043" y="1484788"/>
              <a:ext cx="52711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A" sz="1100" b="0" i="1">
                        <a:latin typeface="Cambria Math"/>
                      </a:rPr>
                      <m:t>𝑓</m:t>
                    </m:r>
                    <m:r>
                      <a:rPr lang="fr-CA" sz="1100" b="0" i="1">
                        <a:latin typeface="Cambria Math"/>
                      </a:rPr>
                      <m:t>(</m:t>
                    </m:r>
                    <m:acc>
                      <m:accPr>
                        <m:chr m:val="̂"/>
                        <m:ctrlPr>
                          <a:rPr lang="fr-CA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CA" sz="1100" b="0" i="1">
                            <a:latin typeface="Cambria Math"/>
                          </a:rPr>
                          <m:t>𝑞</m:t>
                        </m:r>
                      </m:e>
                    </m:acc>
                    <m:r>
                      <a:rPr lang="fr-CA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108043" y="1484788"/>
              <a:ext cx="52711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CA" sz="1100" b="0" i="0">
                  <a:latin typeface="Cambria Math"/>
                </a:rPr>
                <a:t>𝑓(𝑞 ̂)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495300</xdr:colOff>
      <xdr:row>19</xdr:row>
      <xdr:rowOff>161925</xdr:rowOff>
    </xdr:from>
    <xdr:ext cx="527114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1104900" y="1685925"/>
              <a:ext cx="52711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CA" sz="1100" b="0"/>
                <a:t>se</a:t>
              </a:r>
              <a14:m>
                <m:oMath xmlns:m="http://schemas.openxmlformats.org/officeDocument/2006/math">
                  <m:r>
                    <a:rPr lang="fr-CA" sz="1100" b="0" i="1">
                      <a:latin typeface="Cambria Math"/>
                    </a:rPr>
                    <m:t>(</m:t>
                  </m:r>
                  <m:acc>
                    <m:accPr>
                      <m:chr m:val="̂"/>
                      <m:ctrlPr>
                        <a:rPr lang="fr-CA" sz="11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fr-CA" sz="1100" b="0" i="1">
                          <a:latin typeface="Cambria Math"/>
                        </a:rPr>
                        <m:t>𝑞</m:t>
                      </m:r>
                    </m:e>
                  </m:acc>
                  <m:r>
                    <a:rPr lang="fr-CA" sz="1100" b="0" i="1">
                      <a:latin typeface="Cambria Math"/>
                    </a:rPr>
                    <m:t>)</m:t>
                  </m:r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104900" y="1685925"/>
              <a:ext cx="527114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CA" sz="1100" b="0"/>
                <a:t>se</a:t>
              </a:r>
              <a:r>
                <a:rPr lang="fr-CA" sz="1100" b="0" i="0">
                  <a:latin typeface="Cambria Math"/>
                </a:rPr>
                <a:t>(𝑞 ̂)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311729</xdr:colOff>
      <xdr:row>53</xdr:row>
      <xdr:rowOff>34635</xdr:rowOff>
    </xdr:from>
    <xdr:to>
      <xdr:col>4</xdr:col>
      <xdr:colOff>269729</xdr:colOff>
      <xdr:row>57</xdr:row>
      <xdr:rowOff>82635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/>
      </xdr:nvSpPr>
      <xdr:spPr>
        <a:xfrm>
          <a:off x="2000252" y="10131135"/>
          <a:ext cx="720000" cy="810000"/>
        </a:xfrm>
        <a:prstGeom prst="rect">
          <a:avLst/>
        </a:prstGeom>
        <a:solidFill>
          <a:schemeClr val="accent1">
            <a:alpha val="5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542925</xdr:colOff>
      <xdr:row>23</xdr:row>
      <xdr:rowOff>19050</xdr:rowOff>
    </xdr:from>
    <xdr:to>
      <xdr:col>3</xdr:col>
      <xdr:colOff>228600</xdr:colOff>
      <xdr:row>26</xdr:row>
      <xdr:rowOff>85725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1466850" y="4400550"/>
          <a:ext cx="447675" cy="638175"/>
        </a:xfrm>
        <a:prstGeom prst="rect">
          <a:avLst/>
        </a:prstGeom>
        <a:solidFill>
          <a:schemeClr val="accent1">
            <a:alpha val="5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</xdr:col>
      <xdr:colOff>419100</xdr:colOff>
      <xdr:row>10</xdr:row>
      <xdr:rowOff>9525</xdr:rowOff>
    </xdr:from>
    <xdr:to>
      <xdr:col>1</xdr:col>
      <xdr:colOff>419100</xdr:colOff>
      <xdr:row>27</xdr:row>
      <xdr:rowOff>57150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3467100" y="1914525"/>
          <a:ext cx="0" cy="328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26</xdr:row>
      <xdr:rowOff>76200</xdr:rowOff>
    </xdr:from>
    <xdr:to>
      <xdr:col>7</xdr:col>
      <xdr:colOff>742950</xdr:colOff>
      <xdr:row>26</xdr:row>
      <xdr:rowOff>76200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3371850" y="5029200"/>
          <a:ext cx="49911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742948</xdr:colOff>
      <xdr:row>12</xdr:row>
      <xdr:rowOff>28574</xdr:rowOff>
    </xdr:from>
    <xdr:to>
      <xdr:col>11</xdr:col>
      <xdr:colOff>409573</xdr:colOff>
      <xdr:row>25</xdr:row>
      <xdr:rowOff>104773</xdr:rowOff>
    </xdr:to>
    <xdr:sp macro="" textlink="">
      <xdr:nvSpPr>
        <xdr:cNvPr id="6" name="Arc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rot="10800000">
          <a:off x="885823" y="2314574"/>
          <a:ext cx="7305675" cy="2552699"/>
        </a:xfrm>
        <a:prstGeom prst="arc">
          <a:avLst/>
        </a:prstGeom>
        <a:noFill/>
        <a:ln w="22225">
          <a:solidFill>
            <a:srgbClr val="FF0000">
              <a:alpha val="68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752475</xdr:colOff>
      <xdr:row>21</xdr:row>
      <xdr:rowOff>28575</xdr:rowOff>
    </xdr:from>
    <xdr:to>
      <xdr:col>3</xdr:col>
      <xdr:colOff>4763</xdr:colOff>
      <xdr:row>26</xdr:row>
      <xdr:rowOff>85725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>
          <a:endCxn id="21" idx="2"/>
        </xdr:cNvCxnSpPr>
      </xdr:nvCxnSpPr>
      <xdr:spPr>
        <a:xfrm>
          <a:off x="1676400" y="4029075"/>
          <a:ext cx="14288" cy="100965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22</xdr:row>
      <xdr:rowOff>123825</xdr:rowOff>
    </xdr:from>
    <xdr:to>
      <xdr:col>5</xdr:col>
      <xdr:colOff>38100</xdr:colOff>
      <xdr:row>26</xdr:row>
      <xdr:rowOff>76204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3228975" y="4314825"/>
          <a:ext cx="19050" cy="714379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76201</xdr:colOff>
      <xdr:row>11</xdr:row>
      <xdr:rowOff>38100</xdr:rowOff>
    </xdr:from>
    <xdr:to>
      <xdr:col>2</xdr:col>
      <xdr:colOff>95250</xdr:colOff>
      <xdr:row>13</xdr:row>
      <xdr:rowOff>114300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3124201" y="2133600"/>
          <a:ext cx="781049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f: density function</a:t>
          </a:r>
        </a:p>
      </xdr:txBody>
    </xdr:sp>
    <xdr:clientData/>
  </xdr:twoCellAnchor>
  <xdr:twoCellAnchor>
    <xdr:from>
      <xdr:col>7</xdr:col>
      <xdr:colOff>276225</xdr:colOff>
      <xdr:row>25</xdr:row>
      <xdr:rowOff>142875</xdr:rowOff>
    </xdr:from>
    <xdr:to>
      <xdr:col>7</xdr:col>
      <xdr:colOff>571500</xdr:colOff>
      <xdr:row>27</xdr:row>
      <xdr:rowOff>57150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7896225" y="4905375"/>
          <a:ext cx="2952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X</a:t>
          </a:r>
        </a:p>
      </xdr:txBody>
    </xdr:sp>
    <xdr:clientData/>
  </xdr:twoCellAnchor>
  <xdr:twoCellAnchor>
    <xdr:from>
      <xdr:col>2</xdr:col>
      <xdr:colOff>504825</xdr:colOff>
      <xdr:row>24</xdr:row>
      <xdr:rowOff>171450</xdr:rowOff>
    </xdr:from>
    <xdr:to>
      <xdr:col>3</xdr:col>
      <xdr:colOff>304800</xdr:colOff>
      <xdr:row>26</xdr:row>
      <xdr:rowOff>85725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ZoneTexte 17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 txBox="1"/>
          </xdr:nvSpPr>
          <xdr:spPr>
            <a:xfrm>
              <a:off x="1431348" y="4743450"/>
              <a:ext cx="561975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fr-CA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m:rPr>
                            <m:nor/>
                          </m:rPr>
                          <a:rPr lang="fr-CA" sz="1100" b="0" i="0">
                            <a:latin typeface="Cambria Math"/>
                          </a:rPr>
                          <m:t>q</m:t>
                        </m:r>
                      </m:e>
                      <m:sub>
                        <m:r>
                          <a:rPr lang="fr-CA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95%</m:t>
                        </m:r>
                      </m:sub>
                      <m:sup/>
                    </m:sSubSup>
                  </m:oMath>
                </m:oMathPara>
              </a14:m>
              <a:endParaRPr lang="fr-CA" sz="1100"/>
            </a:p>
          </xdr:txBody>
        </xdr:sp>
      </mc:Choice>
      <mc:Fallback xmlns="">
        <xdr:sp macro="" textlink="">
          <xdr:nvSpPr>
            <xdr:cNvPr id="18" name="ZoneTexte 17"/>
            <xdr:cNvSpPr txBox="1"/>
          </xdr:nvSpPr>
          <xdr:spPr>
            <a:xfrm>
              <a:off x="1431348" y="4743450"/>
              <a:ext cx="561975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fr-CA" sz="1100" b="0" i="0">
                  <a:latin typeface="Cambria Math"/>
                </a:rPr>
                <a:t>"q" _(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95%)^ </a:t>
              </a:r>
              <a:endParaRPr lang="fr-CA" sz="1100"/>
            </a:p>
          </xdr:txBody>
        </xdr:sp>
      </mc:Fallback>
    </mc:AlternateContent>
    <xdr:clientData/>
  </xdr:twoCellAnchor>
  <xdr:twoCellAnchor>
    <xdr:from>
      <xdr:col>4</xdr:col>
      <xdr:colOff>229990</xdr:colOff>
      <xdr:row>25</xdr:row>
      <xdr:rowOff>20783</xdr:rowOff>
    </xdr:from>
    <xdr:to>
      <xdr:col>5</xdr:col>
      <xdr:colOff>619990</xdr:colOff>
      <xdr:row>26</xdr:row>
      <xdr:rowOff>82283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 rot="5400000">
          <a:off x="3130513" y="4333283"/>
          <a:ext cx="252000" cy="1152000"/>
        </a:xfrm>
        <a:prstGeom prst="rect">
          <a:avLst/>
        </a:prstGeom>
        <a:solidFill>
          <a:schemeClr val="accent1">
            <a:alpha val="4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228600</xdr:colOff>
      <xdr:row>10</xdr:row>
      <xdr:rowOff>51955</xdr:rowOff>
    </xdr:from>
    <xdr:to>
      <xdr:col>5</xdr:col>
      <xdr:colOff>190500</xdr:colOff>
      <xdr:row>18</xdr:row>
      <xdr:rowOff>34636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ZoneTexte 2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 txBox="1"/>
          </xdr:nvSpPr>
          <xdr:spPr>
            <a:xfrm>
              <a:off x="1155123" y="1956955"/>
              <a:ext cx="2247900" cy="150668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the same distribution and</a:t>
              </a:r>
            </a:p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given sample size, the</a:t>
              </a:r>
            </a:p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precision may be illustrated</a:t>
              </a:r>
            </a:p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as a probability area below</a:t>
              </a:r>
            </a:p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density function.</a:t>
              </a:r>
              <a:endParaRPr lang="fr-CA" sz="1100" i="1" baseline="0">
                <a:latin typeface="Cambria Math" panose="02040503050406030204" pitchFamily="18" charset="0"/>
              </a:endParaRPr>
            </a:p>
            <a:p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fr-CA" sz="1100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fr-CA" sz="110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𝑝</m:t>
                          </m:r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(1−</m:t>
                          </m:r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𝑝</m:t>
                          </m:r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)</m:t>
                          </m:r>
                        </m:num>
                        <m:den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𝑛</m:t>
                          </m:r>
                        </m:den>
                      </m:f>
                    </m:e>
                  </m:rad>
                  <m:f>
                    <m:fPr>
                      <m:ctrlPr>
                        <a:rPr lang="fr-CA" sz="1100" i="1" baseline="0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CA" sz="1100" b="0" i="1" baseline="0">
                          <a:latin typeface="Cambria Math"/>
                        </a:rPr>
                        <m:t>1</m:t>
                      </m:r>
                    </m:num>
                    <m:den>
                      <m:sSub>
                        <m:sSubPr>
                          <m:ctrlPr>
                            <a:rPr lang="fr-CA" sz="1100" i="1" baseline="0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fr-CA" sz="1100" b="0" i="1" baseline="0">
                              <a:latin typeface="Cambria Math"/>
                            </a:rPr>
                            <m:t>𝑞</m:t>
                          </m:r>
                        </m:e>
                        <m:sub>
                          <m:r>
                            <a:rPr lang="fr-CA" sz="1100" b="0" i="1" baseline="0">
                              <a:latin typeface="Cambria Math"/>
                            </a:rPr>
                            <m:t>95%</m:t>
                          </m:r>
                        </m:sub>
                      </m:sSub>
                    </m:den>
                  </m:f>
                </m:oMath>
              </a14:m>
              <a:r>
                <a:rPr lang="fr-CA" sz="1100"/>
                <a:t>.</a:t>
              </a:r>
            </a:p>
          </xdr:txBody>
        </xdr:sp>
      </mc:Choice>
      <mc:Fallback xmlns="">
        <xdr:sp macro="" textlink="">
          <xdr:nvSpPr>
            <xdr:cNvPr id="23" name="ZoneTexte 22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 txBox="1"/>
          </xdr:nvSpPr>
          <xdr:spPr>
            <a:xfrm>
              <a:off x="1155123" y="1956955"/>
              <a:ext cx="2247900" cy="150668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the same distribution and</a:t>
              </a:r>
            </a:p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given sample size, the</a:t>
              </a:r>
            </a:p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precision may be illustrated</a:t>
              </a:r>
            </a:p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as a probability area below</a:t>
              </a:r>
            </a:p>
            <a:p>
              <a:r>
                <a:rPr lang="fr-CA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density function.</a:t>
              </a:r>
              <a:endParaRPr lang="fr-CA" sz="1100" i="1" baseline="0">
                <a:latin typeface="Cambria Math" panose="02040503050406030204" pitchFamily="18" charset="0"/>
              </a:endParaRPr>
            </a:p>
            <a:p>
              <a:r>
                <a:rPr lang="fr-CA" sz="1100" i="0" baseline="0">
                  <a:latin typeface="Cambria Math" panose="02040503050406030204" pitchFamily="18" charset="0"/>
                </a:rPr>
                <a:t>√(</a:t>
              </a:r>
              <a:r>
                <a:rPr lang="fr-CA" sz="11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𝑝(1−𝑝)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𝑛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</a:t>
              </a:r>
              <a:r>
                <a:rPr lang="fr-CA" sz="1100" b="0" i="0" baseline="0">
                  <a:latin typeface="Cambria Math"/>
                </a:rPr>
                <a:t> 1</a:t>
              </a:r>
              <a:r>
                <a:rPr lang="fr-CA" sz="1100" b="0" i="0" baseline="0">
                  <a:latin typeface="Cambria Math" panose="02040503050406030204" pitchFamily="18" charset="0"/>
                </a:rPr>
                <a:t>/</a:t>
              </a:r>
              <a:r>
                <a:rPr lang="fr-CA" sz="1100" b="0" i="0" baseline="0">
                  <a:latin typeface="Cambria Math"/>
                </a:rPr>
                <a:t>𝑞</a:t>
              </a:r>
              <a:r>
                <a:rPr lang="fr-CA" sz="1100" b="0" i="0" baseline="0">
                  <a:latin typeface="Cambria Math" panose="02040503050406030204" pitchFamily="18" charset="0"/>
                </a:rPr>
                <a:t>_(</a:t>
              </a:r>
              <a:r>
                <a:rPr lang="fr-CA" sz="1100" b="0" i="0" baseline="0">
                  <a:latin typeface="Cambria Math"/>
                </a:rPr>
                <a:t>95%</a:t>
              </a:r>
              <a:r>
                <a:rPr lang="fr-CA" sz="1100" b="0" i="0" baseline="0">
                  <a:latin typeface="Cambria Math" panose="02040503050406030204" pitchFamily="18" charset="0"/>
                </a:rPr>
                <a:t>) </a:t>
              </a:r>
              <a:r>
                <a:rPr lang="fr-CA" sz="1100"/>
                <a:t>.</a:t>
              </a:r>
            </a:p>
          </xdr:txBody>
        </xdr:sp>
      </mc:Fallback>
    </mc:AlternateContent>
    <xdr:clientData/>
  </xdr:twoCellAnchor>
  <xdr:twoCellAnchor>
    <xdr:from>
      <xdr:col>3</xdr:col>
      <xdr:colOff>66676</xdr:colOff>
      <xdr:row>18</xdr:row>
      <xdr:rowOff>34636</xdr:rowOff>
    </xdr:from>
    <xdr:to>
      <xdr:col>3</xdr:col>
      <xdr:colOff>590550</xdr:colOff>
      <xdr:row>23</xdr:row>
      <xdr:rowOff>161925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>
          <a:stCxn id="23" idx="2"/>
        </xdr:cNvCxnSpPr>
      </xdr:nvCxnSpPr>
      <xdr:spPr>
        <a:xfrm flipH="1">
          <a:off x="1755199" y="3463636"/>
          <a:ext cx="523874" cy="10797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600076</xdr:colOff>
      <xdr:row>12</xdr:row>
      <xdr:rowOff>60615</xdr:rowOff>
    </xdr:from>
    <xdr:to>
      <xdr:col>8</xdr:col>
      <xdr:colOff>0</xdr:colOff>
      <xdr:row>20</xdr:row>
      <xdr:rowOff>1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3812599" y="2346615"/>
          <a:ext cx="1685924" cy="1463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Given</a:t>
          </a:r>
          <a:r>
            <a:rPr lang="fr-CA" sz="1100" baseline="0"/>
            <a:t> that </a:t>
          </a:r>
          <a:r>
            <a:rPr lang="fr-CA" sz="1100"/>
            <a:t> f(q</a:t>
          </a:r>
          <a:r>
            <a:rPr lang="fr-CA" sz="1100" baseline="-25000"/>
            <a:t>95%</a:t>
          </a:r>
          <a:r>
            <a:rPr lang="fr-CA" sz="1100"/>
            <a:t>)</a:t>
          </a:r>
          <a:r>
            <a:rPr lang="fr-CA" sz="1100" baseline="0"/>
            <a:t> &gt; 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f(q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99% 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</a:t>
          </a:r>
          <a:r>
            <a:rPr lang="fr-CA" sz="1100" baseline="0"/>
            <a:t> 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the height of the rectangle becomes smaller for</a:t>
          </a:r>
          <a:r>
            <a:rPr lang="fr-CA" sz="1100" baseline="0"/>
            <a:t> 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99%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area is the same, so it is the width of the rectangle that increases.</a:t>
          </a:r>
          <a:endParaRPr lang="fr-CA" sz="1100"/>
        </a:p>
      </xdr:txBody>
    </xdr:sp>
    <xdr:clientData/>
  </xdr:twoCellAnchor>
  <xdr:twoCellAnchor>
    <xdr:from>
      <xdr:col>2</xdr:col>
      <xdr:colOff>314325</xdr:colOff>
      <xdr:row>19</xdr:row>
      <xdr:rowOff>9525</xdr:rowOff>
    </xdr:from>
    <xdr:to>
      <xdr:col>3</xdr:col>
      <xdr:colOff>142875</xdr:colOff>
      <xdr:row>20</xdr:row>
      <xdr:rowOff>57150</xdr:rowOff>
    </xdr:to>
    <xdr:sp macro="" textlink="">
      <xdr:nvSpPr>
        <xdr:cNvPr id="35" name="Légende encadrée 3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4124325" y="3629025"/>
          <a:ext cx="590550" cy="238125"/>
        </a:xfrm>
        <a:prstGeom prst="borderCallout3">
          <a:avLst>
            <a:gd name="adj1" fmla="val 106750"/>
            <a:gd name="adj2" fmla="val 48118"/>
            <a:gd name="adj3" fmla="val 162750"/>
            <a:gd name="adj4" fmla="val 57527"/>
            <a:gd name="adj5" fmla="val 200000"/>
            <a:gd name="adj6" fmla="val 62365"/>
            <a:gd name="adj7" fmla="val 315463"/>
            <a:gd name="adj8" fmla="val 76418"/>
          </a:avLst>
        </a:prstGeom>
        <a:noFill/>
        <a:ln w="19050">
          <a:solidFill>
            <a:srgbClr val="FF0000"/>
          </a:solidFill>
          <a:prstDash val="sysDash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200024</xdr:colOff>
      <xdr:row>20</xdr:row>
      <xdr:rowOff>90921</xdr:rowOff>
    </xdr:from>
    <xdr:to>
      <xdr:col>6</xdr:col>
      <xdr:colOff>57149</xdr:colOff>
      <xdr:row>21</xdr:row>
      <xdr:rowOff>138546</xdr:rowOff>
    </xdr:to>
    <xdr:sp macro="" textlink="">
      <xdr:nvSpPr>
        <xdr:cNvPr id="41" name="Légende encadrée 3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3412547" y="3900921"/>
          <a:ext cx="619125" cy="238125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375463"/>
            <a:gd name="adj8" fmla="val -27098"/>
          </a:avLst>
        </a:prstGeom>
        <a:noFill/>
        <a:ln w="19050">
          <a:solidFill>
            <a:srgbClr val="FF0000"/>
          </a:solidFill>
          <a:prstDash val="dash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</xdr:col>
      <xdr:colOff>419100</xdr:colOff>
      <xdr:row>41</xdr:row>
      <xdr:rowOff>9525</xdr:rowOff>
    </xdr:from>
    <xdr:to>
      <xdr:col>1</xdr:col>
      <xdr:colOff>419100</xdr:colOff>
      <xdr:row>58</xdr:row>
      <xdr:rowOff>57150</xdr:rowOff>
    </xdr:to>
    <xdr:cxnSp macro="">
      <xdr:nvCxnSpPr>
        <xdr:cNvPr id="45" name="Connecteur droit avec flèche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flipV="1">
          <a:off x="1181100" y="1914525"/>
          <a:ext cx="0" cy="328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57</xdr:row>
      <xdr:rowOff>76200</xdr:rowOff>
    </xdr:from>
    <xdr:to>
      <xdr:col>7</xdr:col>
      <xdr:colOff>742950</xdr:colOff>
      <xdr:row>57</xdr:row>
      <xdr:rowOff>76200</xdr:rowOff>
    </xdr:to>
    <xdr:cxnSp macro="">
      <xdr:nvCxnSpPr>
        <xdr:cNvPr id="46" name="Connecteur droit avec flèche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>
          <a:off x="1085850" y="5029200"/>
          <a:ext cx="49911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51</xdr:row>
      <xdr:rowOff>173182</xdr:rowOff>
    </xdr:from>
    <xdr:to>
      <xdr:col>3</xdr:col>
      <xdr:colOff>666751</xdr:colOff>
      <xdr:row>57</xdr:row>
      <xdr:rowOff>69273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>
          <a:off x="2355273" y="9888682"/>
          <a:ext cx="1" cy="1039091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76201</xdr:colOff>
      <xdr:row>42</xdr:row>
      <xdr:rowOff>38099</xdr:rowOff>
    </xdr:from>
    <xdr:to>
      <xdr:col>2</xdr:col>
      <xdr:colOff>95250</xdr:colOff>
      <xdr:row>45</xdr:row>
      <xdr:rowOff>152400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838201" y="8039099"/>
          <a:ext cx="781049" cy="685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f,g: density</a:t>
          </a:r>
          <a:r>
            <a:rPr lang="fr-CA" sz="1100" baseline="0"/>
            <a:t> functions</a:t>
          </a:r>
          <a:endParaRPr lang="fr-CA" sz="1100"/>
        </a:p>
      </xdr:txBody>
    </xdr:sp>
    <xdr:clientData/>
  </xdr:twoCellAnchor>
  <xdr:twoCellAnchor>
    <xdr:from>
      <xdr:col>7</xdr:col>
      <xdr:colOff>276225</xdr:colOff>
      <xdr:row>56</xdr:row>
      <xdr:rowOff>142875</xdr:rowOff>
    </xdr:from>
    <xdr:to>
      <xdr:col>7</xdr:col>
      <xdr:colOff>571500</xdr:colOff>
      <xdr:row>58</xdr:row>
      <xdr:rowOff>57150</xdr:rowOff>
    </xdr:to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5610225" y="4905375"/>
          <a:ext cx="2952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X</a:t>
          </a:r>
        </a:p>
      </xdr:txBody>
    </xdr:sp>
    <xdr:clientData/>
  </xdr:twoCellAnchor>
  <xdr:twoCellAnchor>
    <xdr:from>
      <xdr:col>2</xdr:col>
      <xdr:colOff>228599</xdr:colOff>
      <xdr:row>39</xdr:row>
      <xdr:rowOff>173182</xdr:rowOff>
    </xdr:from>
    <xdr:to>
      <xdr:col>4</xdr:col>
      <xdr:colOff>675408</xdr:colOff>
      <xdr:row>48</xdr:row>
      <xdr:rowOff>95251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ZoneTexte 54">
              <a:extLst>
                <a:ext uri="{FF2B5EF4-FFF2-40B4-BE49-F238E27FC236}">
                  <a16:creationId xmlns:a16="http://schemas.microsoft.com/office/drawing/2014/main" id="{00000000-0008-0000-0600-000037000000}"/>
                </a:ext>
              </a:extLst>
            </xdr:cNvPr>
            <xdr:cNvSpPr txBox="1"/>
          </xdr:nvSpPr>
          <xdr:spPr>
            <a:xfrm>
              <a:off x="1177635" y="7197437"/>
              <a:ext cx="2012373" cy="15430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For the same sample (of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fixed size </a:t>
              </a:r>
              <a:r>
                <a:rPr lang="en-US" sz="1100" b="0" i="1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n</a:t>
              </a:r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), this rectangle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represents the uncertainty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relative to a quantile at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99%, for example a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distribution F of density </a:t>
              </a:r>
              <a:r>
                <a:rPr lang="en-US" sz="1100" b="0" i="1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f.</a:t>
              </a:r>
              <a:endParaRPr lang="fr-CA" sz="1100" i="1" baseline="0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fr-CA" sz="11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fr-CA" sz="110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𝑝</m:t>
                          </m:r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(1−</m:t>
                          </m:r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𝑝</m:t>
                          </m:r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)</m:t>
                          </m:r>
                        </m:num>
                        <m:den>
                          <m:r>
                            <a:rPr lang="fr-CA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𝑛</m:t>
                          </m:r>
                        </m:den>
                      </m:f>
                    </m:e>
                  </m:rad>
                  <m:f>
                    <m:fPr>
                      <m:ctrlPr>
                        <a:rPr lang="fr-CA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CA" sz="1100" b="0" i="1" baseline="0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</m:t>
                      </m:r>
                    </m:num>
                    <m:den>
                      <m:sSubSup>
                        <m:sSubSupPr>
                          <m:ctrlPr>
                            <a:rPr lang="fr-CA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m:rPr>
                              <m:nor/>
                            </m:rPr>
                            <a:rPr lang="fr-CA" sz="1100" b="0" i="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q</m:t>
                          </m:r>
                          <m:r>
                            <a:rPr lang="fr-CA" sz="1100" b="0" i="1" baseline="3000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𝑓</m:t>
                          </m:r>
                        </m:e>
                        <m:sub>
                          <m:r>
                            <a:rPr lang="fr-CA" sz="1100" b="0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99%</m:t>
                          </m:r>
                        </m:sub>
                        <m:sup/>
                      </m:sSubSup>
                    </m:den>
                  </m:f>
                  <m:r>
                    <a:rPr lang="fr-CA" sz="1100" b="0" i="1" baseline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</m:t>
                  </m:r>
                </m:oMath>
              </a14:m>
              <a:r>
                <a:rPr lang="fr-CA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endParaRPr lang="en-US">
                <a:effectLst/>
              </a:endParaRPr>
            </a:p>
            <a:p>
              <a:endParaRPr lang="fr-CA" sz="1100"/>
            </a:p>
          </xdr:txBody>
        </xdr:sp>
      </mc:Choice>
      <mc:Fallback xmlns="">
        <xdr:sp macro="" textlink="">
          <xdr:nvSpPr>
            <xdr:cNvPr id="55" name="ZoneTexte 54">
              <a:extLst>
                <a:ext uri="{FF2B5EF4-FFF2-40B4-BE49-F238E27FC236}">
                  <a16:creationId xmlns:a16="http://schemas.microsoft.com/office/drawing/2014/main" id="{00000000-0008-0000-0600-000037000000}"/>
                </a:ext>
              </a:extLst>
            </xdr:cNvPr>
            <xdr:cNvSpPr txBox="1"/>
          </xdr:nvSpPr>
          <xdr:spPr>
            <a:xfrm>
              <a:off x="1177635" y="7197437"/>
              <a:ext cx="2012373" cy="15430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For the same sample (of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fixed size </a:t>
              </a:r>
              <a:r>
                <a:rPr lang="en-US" sz="1100" b="0" i="1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n</a:t>
              </a:r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), this rectangle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represents the uncertainty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relative to a quantile at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99%, for example a</a:t>
              </a:r>
            </a:p>
            <a:p>
              <a:r>
                <a:rPr lang="en-US" sz="1100" b="0" i="0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distribution F of density </a:t>
              </a:r>
              <a:r>
                <a:rPr lang="en-US" sz="1100" b="0" i="1" u="none" strike="noStrike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f.</a:t>
              </a:r>
              <a:endParaRPr lang="fr-CA" sz="1100" i="1" baseline="0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CA" sz="11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√((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𝑝(1−𝑝)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𝑛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1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/(〖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q</a:t>
              </a:r>
              <a:r>
                <a:rPr lang="fr-CA" sz="1100" b="0" i="0" baseline="3000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" 𝑓</a:t>
              </a:r>
              <a:r>
                <a:rPr lang="fr-CA" sz="1100" b="0" i="0" baseline="3000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99%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  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fr-CA" sz="1100" b="0" i="0" baseline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  </a:t>
              </a:r>
              <a:r>
                <a:rPr lang="fr-CA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endParaRPr lang="en-US">
                <a:effectLst/>
              </a:endParaRPr>
            </a:p>
            <a:p>
              <a:endParaRPr lang="fr-CA" sz="1100"/>
            </a:p>
          </xdr:txBody>
        </xdr:sp>
      </mc:Fallback>
    </mc:AlternateContent>
    <xdr:clientData/>
  </xdr:twoCellAnchor>
  <xdr:twoCellAnchor>
    <xdr:from>
      <xdr:col>3</xdr:col>
      <xdr:colOff>452004</xdr:colOff>
      <xdr:row>48</xdr:row>
      <xdr:rowOff>95251</xdr:rowOff>
    </xdr:from>
    <xdr:to>
      <xdr:col>3</xdr:col>
      <xdr:colOff>514351</xdr:colOff>
      <xdr:row>54</xdr:row>
      <xdr:rowOff>152400</xdr:rowOff>
    </xdr:to>
    <xdr:cxnSp macro="">
      <xdr:nvCxnSpPr>
        <xdr:cNvPr id="56" name="Connecteur droit avec flèche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>
          <a:stCxn id="55" idx="2"/>
        </xdr:cNvCxnSpPr>
      </xdr:nvCxnSpPr>
      <xdr:spPr>
        <a:xfrm>
          <a:off x="2183822" y="8740487"/>
          <a:ext cx="62347" cy="11378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171451</xdr:colOff>
      <xdr:row>41</xdr:row>
      <xdr:rowOff>95250</xdr:rowOff>
    </xdr:from>
    <xdr:to>
      <xdr:col>7</xdr:col>
      <xdr:colOff>744683</xdr:colOff>
      <xdr:row>50</xdr:row>
      <xdr:rowOff>34635</xdr:rowOff>
    </xdr:to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/>
      </xdr:nvSpPr>
      <xdr:spPr>
        <a:xfrm>
          <a:off x="3383974" y="7905750"/>
          <a:ext cx="2097232" cy="1653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The</a:t>
          </a:r>
          <a:r>
            <a:rPr lang="fr-CA" sz="1100" baseline="0"/>
            <a:t> </a:t>
          </a:r>
          <a:r>
            <a:rPr lang="fr-CA" sz="1100"/>
            <a:t>distribution G, with</a:t>
          </a:r>
          <a:r>
            <a:rPr lang="fr-CA" sz="1100" baseline="0"/>
            <a:t> density</a:t>
          </a:r>
          <a:r>
            <a:rPr lang="fr-CA" sz="1100"/>
            <a:t> g,</a:t>
          </a:r>
          <a:r>
            <a:rPr lang="fr-CA" sz="1100" baseline="0"/>
            <a:t> is thicker that F. Given that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f(q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99%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&gt; g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(q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99% 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the height of the rectangle of uncertainty of G is smaller for</a:t>
          </a:r>
          <a:r>
            <a:rPr lang="fr-CA" sz="1100" baseline="0"/>
            <a:t>  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99%</a:t>
          </a: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</a:p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The area is the same, so it is the width of the rectangle that increases.</a:t>
          </a:r>
          <a:endParaRPr lang="fr-CA" sz="1100"/>
        </a:p>
      </xdr:txBody>
    </xdr:sp>
    <xdr:clientData/>
  </xdr:twoCellAnchor>
  <xdr:twoCellAnchor>
    <xdr:from>
      <xdr:col>2</xdr:col>
      <xdr:colOff>322984</xdr:colOff>
      <xdr:row>49</xdr:row>
      <xdr:rowOff>165389</xdr:rowOff>
    </xdr:from>
    <xdr:to>
      <xdr:col>3</xdr:col>
      <xdr:colOff>151534</xdr:colOff>
      <xdr:row>51</xdr:row>
      <xdr:rowOff>22514</xdr:rowOff>
    </xdr:to>
    <xdr:sp macro="" textlink="">
      <xdr:nvSpPr>
        <xdr:cNvPr id="59" name="Légende encadrée 3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1249507" y="9499889"/>
          <a:ext cx="590550" cy="238125"/>
        </a:xfrm>
        <a:prstGeom prst="borderCallout3">
          <a:avLst>
            <a:gd name="adj1" fmla="val 106750"/>
            <a:gd name="adj2" fmla="val 48118"/>
            <a:gd name="adj3" fmla="val 162750"/>
            <a:gd name="adj4" fmla="val 57527"/>
            <a:gd name="adj5" fmla="val 256000"/>
            <a:gd name="adj6" fmla="val 131720"/>
            <a:gd name="adj7" fmla="val 263463"/>
            <a:gd name="adj8" fmla="val 186096"/>
          </a:avLst>
        </a:prstGeom>
        <a:noFill/>
        <a:ln w="19050">
          <a:solidFill>
            <a:srgbClr val="FF0000"/>
          </a:solidFill>
          <a:prstDash val="sysDash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</xdr:col>
      <xdr:colOff>219073</xdr:colOff>
      <xdr:row>39</xdr:row>
      <xdr:rowOff>38100</xdr:rowOff>
    </xdr:from>
    <xdr:to>
      <xdr:col>10</xdr:col>
      <xdr:colOff>323848</xdr:colOff>
      <xdr:row>57</xdr:row>
      <xdr:rowOff>57148</xdr:rowOff>
    </xdr:to>
    <xdr:sp macro="" textlink="">
      <xdr:nvSpPr>
        <xdr:cNvPr id="66" name="Arc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/>
      </xdr:nvSpPr>
      <xdr:spPr>
        <a:xfrm rot="10800000">
          <a:off x="2505073" y="7467600"/>
          <a:ext cx="5438775" cy="3448048"/>
        </a:xfrm>
        <a:prstGeom prst="arc">
          <a:avLst>
            <a:gd name="adj1" fmla="val 16200000"/>
            <a:gd name="adj2" fmla="val 20654522"/>
          </a:avLst>
        </a:prstGeom>
        <a:noFill/>
        <a:ln w="22225">
          <a:solidFill>
            <a:srgbClr val="FF0000">
              <a:alpha val="68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276220</xdr:colOff>
      <xdr:row>46</xdr:row>
      <xdr:rowOff>76197</xdr:rowOff>
    </xdr:from>
    <xdr:to>
      <xdr:col>11</xdr:col>
      <xdr:colOff>76200</xdr:colOff>
      <xdr:row>56</xdr:row>
      <xdr:rowOff>180968</xdr:rowOff>
    </xdr:to>
    <xdr:sp macro="" textlink="">
      <xdr:nvSpPr>
        <xdr:cNvPr id="67" name="Arc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/>
      </xdr:nvSpPr>
      <xdr:spPr>
        <a:xfrm rot="10800000">
          <a:off x="1964743" y="8839197"/>
          <a:ext cx="5895980" cy="2009771"/>
        </a:xfrm>
        <a:prstGeom prst="arc">
          <a:avLst>
            <a:gd name="adj1" fmla="val 16200000"/>
            <a:gd name="adj2" fmla="val 21174255"/>
          </a:avLst>
        </a:prstGeom>
        <a:noFill/>
        <a:ln w="22225">
          <a:solidFill>
            <a:srgbClr val="00B050">
              <a:alpha val="81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314328</xdr:colOff>
      <xdr:row>20</xdr:row>
      <xdr:rowOff>1</xdr:rowOff>
    </xdr:from>
    <xdr:to>
      <xdr:col>6</xdr:col>
      <xdr:colOff>681038</xdr:colOff>
      <xdr:row>25</xdr:row>
      <xdr:rowOff>133350</xdr:rowOff>
    </xdr:to>
    <xdr:cxnSp macro="">
      <xdr:nvCxnSpPr>
        <xdr:cNvPr id="80" name="Connecteur droit avec flèche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>
          <a:stCxn id="34" idx="2"/>
        </xdr:cNvCxnSpPr>
      </xdr:nvCxnSpPr>
      <xdr:spPr>
        <a:xfrm flipH="1">
          <a:off x="3526851" y="3810001"/>
          <a:ext cx="1128710" cy="10858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400053</xdr:colOff>
      <xdr:row>50</xdr:row>
      <xdr:rowOff>34635</xdr:rowOff>
    </xdr:from>
    <xdr:to>
      <xdr:col>6</xdr:col>
      <xdr:colOff>458067</xdr:colOff>
      <xdr:row>56</xdr:row>
      <xdr:rowOff>85725</xdr:rowOff>
    </xdr:to>
    <xdr:cxnSp macro="">
      <xdr:nvCxnSpPr>
        <xdr:cNvPr id="82" name="Connecteur droit avec flèche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>
          <a:stCxn id="58" idx="2"/>
        </xdr:cNvCxnSpPr>
      </xdr:nvCxnSpPr>
      <xdr:spPr>
        <a:xfrm flipH="1">
          <a:off x="4374576" y="9559635"/>
          <a:ext cx="58014" cy="11940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311727</xdr:colOff>
      <xdr:row>54</xdr:row>
      <xdr:rowOff>77932</xdr:rowOff>
    </xdr:from>
    <xdr:to>
      <xdr:col>5</xdr:col>
      <xdr:colOff>319088</xdr:colOff>
      <xdr:row>57</xdr:row>
      <xdr:rowOff>85725</xdr:rowOff>
    </xdr:to>
    <xdr:cxnSp macro="">
      <xdr:nvCxnSpPr>
        <xdr:cNvPr id="89" name="Connecteur droit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>
          <a:off x="3524250" y="10364932"/>
          <a:ext cx="7361" cy="579293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225136</xdr:colOff>
      <xdr:row>27</xdr:row>
      <xdr:rowOff>155864</xdr:rowOff>
    </xdr:from>
    <xdr:to>
      <xdr:col>5</xdr:col>
      <xdr:colOff>640773</xdr:colOff>
      <xdr:row>27</xdr:row>
      <xdr:rowOff>155864</xdr:rowOff>
    </xdr:to>
    <xdr:cxnSp macro="">
      <xdr:nvCxnSpPr>
        <xdr:cNvPr id="114" name="Connecteur droit avec flèche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>
          <a:off x="2675659" y="5299364"/>
          <a:ext cx="117763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304798</xdr:colOff>
      <xdr:row>26</xdr:row>
      <xdr:rowOff>94384</xdr:rowOff>
    </xdr:from>
    <xdr:to>
      <xdr:col>5</xdr:col>
      <xdr:colOff>619123</xdr:colOff>
      <xdr:row>28</xdr:row>
      <xdr:rowOff>8659</xdr:rowOff>
    </xdr:to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/>
      </xdr:nvSpPr>
      <xdr:spPr>
        <a:xfrm>
          <a:off x="2755321" y="5047384"/>
          <a:ext cx="10763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Relative error</a:t>
          </a:r>
        </a:p>
      </xdr:txBody>
    </xdr:sp>
    <xdr:clientData/>
  </xdr:twoCellAnchor>
  <xdr:twoCellAnchor>
    <xdr:from>
      <xdr:col>3</xdr:col>
      <xdr:colOff>588818</xdr:colOff>
      <xdr:row>59</xdr:row>
      <xdr:rowOff>112568</xdr:rowOff>
    </xdr:from>
    <xdr:to>
      <xdr:col>7</xdr:col>
      <xdr:colOff>77932</xdr:colOff>
      <xdr:row>59</xdr:row>
      <xdr:rowOff>112569</xdr:rowOff>
    </xdr:to>
    <xdr:cxnSp macro="">
      <xdr:nvCxnSpPr>
        <xdr:cNvPr id="116" name="Connecteur droit avec flèche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>
          <a:off x="2277341" y="11352068"/>
          <a:ext cx="2537114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58</xdr:row>
      <xdr:rowOff>57150</xdr:rowOff>
    </xdr:from>
    <xdr:to>
      <xdr:col>6</xdr:col>
      <xdr:colOff>155863</xdr:colOff>
      <xdr:row>59</xdr:row>
      <xdr:rowOff>161925</xdr:rowOff>
    </xdr:to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3107748" y="11106150"/>
          <a:ext cx="1022638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Relative error</a:t>
          </a:r>
        </a:p>
      </xdr:txBody>
    </xdr:sp>
    <xdr:clientData/>
  </xdr:twoCellAnchor>
  <xdr:twoCellAnchor>
    <xdr:from>
      <xdr:col>7</xdr:col>
      <xdr:colOff>66675</xdr:colOff>
      <xdr:row>57</xdr:row>
      <xdr:rowOff>38100</xdr:rowOff>
    </xdr:from>
    <xdr:to>
      <xdr:col>7</xdr:col>
      <xdr:colOff>66675</xdr:colOff>
      <xdr:row>59</xdr:row>
      <xdr:rowOff>123825</xdr:rowOff>
    </xdr:to>
    <xdr:cxnSp macro="">
      <xdr:nvCxnSpPr>
        <xdr:cNvPr id="120" name="Connecteur droit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>
          <a:off x="5400675" y="10896600"/>
          <a:ext cx="0" cy="466725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602673</xdr:colOff>
      <xdr:row>57</xdr:row>
      <xdr:rowOff>27709</xdr:rowOff>
    </xdr:from>
    <xdr:to>
      <xdr:col>3</xdr:col>
      <xdr:colOff>602673</xdr:colOff>
      <xdr:row>59</xdr:row>
      <xdr:rowOff>113434</xdr:rowOff>
    </xdr:to>
    <xdr:cxnSp macro="">
      <xdr:nvCxnSpPr>
        <xdr:cNvPr id="122" name="Connecteur droit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>
          <a:off x="2291196" y="10886209"/>
          <a:ext cx="0" cy="466725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611332</xdr:colOff>
      <xdr:row>26</xdr:row>
      <xdr:rowOff>47399</xdr:rowOff>
    </xdr:from>
    <xdr:to>
      <xdr:col>5</xdr:col>
      <xdr:colOff>623454</xdr:colOff>
      <xdr:row>27</xdr:row>
      <xdr:rowOff>155864</xdr:rowOff>
    </xdr:to>
    <xdr:cxnSp macro="">
      <xdr:nvCxnSpPr>
        <xdr:cNvPr id="123" name="Connecteur droit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>
          <a:off x="3823855" y="5000399"/>
          <a:ext cx="12122" cy="298965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223404</xdr:colOff>
      <xdr:row>26</xdr:row>
      <xdr:rowOff>43070</xdr:rowOff>
    </xdr:from>
    <xdr:to>
      <xdr:col>4</xdr:col>
      <xdr:colOff>233795</xdr:colOff>
      <xdr:row>27</xdr:row>
      <xdr:rowOff>173182</xdr:rowOff>
    </xdr:to>
    <xdr:cxnSp macro="">
      <xdr:nvCxnSpPr>
        <xdr:cNvPr id="129" name="Connecteur droit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2673927" y="4996070"/>
          <a:ext cx="10391" cy="320612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18</xdr:row>
      <xdr:rowOff>180975</xdr:rowOff>
    </xdr:from>
    <xdr:to>
      <xdr:col>3</xdr:col>
      <xdr:colOff>257175</xdr:colOff>
      <xdr:row>20</xdr:row>
      <xdr:rowOff>95250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ZoneTexte 17">
              <a:extLst>
                <a:ext uri="{FF2B5EF4-FFF2-40B4-BE49-F238E27FC236}">
                  <a16:creationId xmlns:a16="http://schemas.microsoft.com/office/drawing/2014/main" id="{00000000-0008-0000-0600-00003C000000}"/>
                </a:ext>
              </a:extLst>
            </xdr:cNvPr>
            <xdr:cNvSpPr txBox="1"/>
          </xdr:nvSpPr>
          <xdr:spPr>
            <a:xfrm>
              <a:off x="1257300" y="3609975"/>
              <a:ext cx="6858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/>
                <a:t>f(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fr-CA" sz="110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m:rPr>
                          <m:nor/>
                        </m:rPr>
                        <a:rPr lang="fr-CA" sz="1100" b="0" i="0">
                          <a:latin typeface="Cambria Math"/>
                        </a:rPr>
                        <m:t>q</m:t>
                      </m:r>
                    </m:e>
                    <m:sub>
                      <m:r>
                        <a:rPr lang="fr-CA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95%</m:t>
                      </m:r>
                    </m:sub>
                    <m:sup/>
                  </m:sSubSup>
                  <m:r>
                    <a:rPr lang="fr-CA" sz="1100" b="0" i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endParaRPr lang="fr-CA" sz="1100"/>
            </a:p>
          </xdr:txBody>
        </xdr:sp>
      </mc:Choice>
      <mc:Fallback xmlns="">
        <xdr:sp macro="" textlink="">
          <xdr:nvSpPr>
            <xdr:cNvPr id="60" name="ZoneTexte 17"/>
            <xdr:cNvSpPr txBox="1"/>
          </xdr:nvSpPr>
          <xdr:spPr>
            <a:xfrm>
              <a:off x="1257300" y="3609975"/>
              <a:ext cx="6858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/>
                <a:t>f(</a:t>
              </a:r>
              <a:r>
                <a:rPr lang="fr-CA" sz="1100" b="0" i="0">
                  <a:latin typeface="Cambria Math"/>
                </a:rPr>
                <a:t>"q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" _(95%)^ )</a:t>
              </a:r>
              <a:endParaRPr lang="fr-CA" sz="1100"/>
            </a:p>
          </xdr:txBody>
        </xdr:sp>
      </mc:Fallback>
    </mc:AlternateContent>
    <xdr:clientData/>
  </xdr:twoCellAnchor>
  <xdr:twoCellAnchor>
    <xdr:from>
      <xdr:col>5</xdr:col>
      <xdr:colOff>180975</xdr:colOff>
      <xdr:row>20</xdr:row>
      <xdr:rowOff>62345</xdr:rowOff>
    </xdr:from>
    <xdr:to>
      <xdr:col>6</xdr:col>
      <xdr:colOff>104775</xdr:colOff>
      <xdr:row>21</xdr:row>
      <xdr:rowOff>167120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ZoneTexte 17">
              <a:extLst>
                <a:ext uri="{FF2B5EF4-FFF2-40B4-BE49-F238E27FC236}">
                  <a16:creationId xmlns:a16="http://schemas.microsoft.com/office/drawing/2014/main" id="{00000000-0008-0000-0600-00003D000000}"/>
                </a:ext>
              </a:extLst>
            </xdr:cNvPr>
            <xdr:cNvSpPr txBox="1"/>
          </xdr:nvSpPr>
          <xdr:spPr>
            <a:xfrm>
              <a:off x="3393498" y="3872345"/>
              <a:ext cx="6858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/>
                <a:t>f(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fr-CA" sz="110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m:rPr>
                          <m:nor/>
                        </m:rPr>
                        <a:rPr lang="fr-CA" sz="1100" b="0" i="0">
                          <a:latin typeface="Cambria Math"/>
                        </a:rPr>
                        <m:t>q</m:t>
                      </m:r>
                    </m:e>
                    <m:sub>
                      <m:r>
                        <a:rPr lang="fr-CA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99%</m:t>
                      </m:r>
                    </m:sub>
                    <m:sup/>
                  </m:sSubSup>
                  <m:r>
                    <a:rPr lang="fr-CA" sz="1100" b="0" i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endParaRPr lang="fr-CA" sz="1100"/>
            </a:p>
          </xdr:txBody>
        </xdr:sp>
      </mc:Choice>
      <mc:Fallback xmlns="">
        <xdr:sp macro="" textlink="">
          <xdr:nvSpPr>
            <xdr:cNvPr id="61" name="ZoneTexte 17"/>
            <xdr:cNvSpPr txBox="1"/>
          </xdr:nvSpPr>
          <xdr:spPr>
            <a:xfrm>
              <a:off x="3393498" y="3872345"/>
              <a:ext cx="6858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/>
                <a:t>f(</a:t>
              </a:r>
              <a:r>
                <a:rPr lang="fr-CA" sz="1100" b="0" i="0">
                  <a:latin typeface="Cambria Math"/>
                </a:rPr>
                <a:t>"q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" _(99%)^ )</a:t>
              </a:r>
              <a:endParaRPr lang="fr-CA" sz="1100"/>
            </a:p>
          </xdr:txBody>
        </xdr:sp>
      </mc:Fallback>
    </mc:AlternateContent>
    <xdr:clientData/>
  </xdr:twoCellAnchor>
  <xdr:twoCellAnchor>
    <xdr:from>
      <xdr:col>2</xdr:col>
      <xdr:colOff>297007</xdr:colOff>
      <xdr:row>49</xdr:row>
      <xdr:rowOff>148070</xdr:rowOff>
    </xdr:from>
    <xdr:to>
      <xdr:col>3</xdr:col>
      <xdr:colOff>220807</xdr:colOff>
      <xdr:row>51</xdr:row>
      <xdr:rowOff>62345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ZoneTexte 17">
              <a:extLst>
                <a:ext uri="{FF2B5EF4-FFF2-40B4-BE49-F238E27FC236}">
                  <a16:creationId xmlns:a16="http://schemas.microsoft.com/office/drawing/2014/main" id="{00000000-0008-0000-0600-000041000000}"/>
                </a:ext>
              </a:extLst>
            </xdr:cNvPr>
            <xdr:cNvSpPr txBox="1"/>
          </xdr:nvSpPr>
          <xdr:spPr>
            <a:xfrm>
              <a:off x="1223530" y="9482570"/>
              <a:ext cx="6858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/>
                <a:t>f(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fr-CA" sz="110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m:rPr>
                          <m:nor/>
                        </m:rPr>
                        <a:rPr lang="fr-CA" sz="1100" b="0" i="0">
                          <a:latin typeface="Cambria Math"/>
                        </a:rPr>
                        <m:t>q</m:t>
                      </m:r>
                    </m:e>
                    <m:sub>
                      <m:r>
                        <a:rPr lang="fr-CA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99%</m:t>
                      </m:r>
                    </m:sub>
                    <m:sup/>
                  </m:sSubSup>
                  <m:r>
                    <a:rPr lang="fr-CA" sz="1100" b="0" i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endParaRPr lang="fr-CA" sz="1100"/>
            </a:p>
          </xdr:txBody>
        </xdr:sp>
      </mc:Choice>
      <mc:Fallback xmlns="">
        <xdr:sp macro="" textlink="">
          <xdr:nvSpPr>
            <xdr:cNvPr id="65" name="ZoneTexte 17"/>
            <xdr:cNvSpPr txBox="1"/>
          </xdr:nvSpPr>
          <xdr:spPr>
            <a:xfrm>
              <a:off x="1223530" y="9482570"/>
              <a:ext cx="6858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/>
                <a:t>f(</a:t>
              </a:r>
              <a:r>
                <a:rPr lang="fr-CA" sz="1100" b="0" i="0">
                  <a:latin typeface="Cambria Math"/>
                </a:rPr>
                <a:t>"q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" _(99%)^ )</a:t>
              </a:r>
              <a:endParaRPr lang="fr-CA" sz="1100"/>
            </a:p>
          </xdr:txBody>
        </xdr:sp>
      </mc:Fallback>
    </mc:AlternateContent>
    <xdr:clientData/>
  </xdr:twoCellAnchor>
  <xdr:twoCellAnchor>
    <xdr:from>
      <xdr:col>5</xdr:col>
      <xdr:colOff>207818</xdr:colOff>
      <xdr:row>50</xdr:row>
      <xdr:rowOff>181841</xdr:rowOff>
    </xdr:from>
    <xdr:to>
      <xdr:col>6</xdr:col>
      <xdr:colOff>131618</xdr:colOff>
      <xdr:row>52</xdr:row>
      <xdr:rowOff>96116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ZoneTexte 17">
              <a:extLst>
                <a:ext uri="{FF2B5EF4-FFF2-40B4-BE49-F238E27FC236}">
                  <a16:creationId xmlns:a16="http://schemas.microsoft.com/office/drawing/2014/main" id="{00000000-0008-0000-0600-000044000000}"/>
                </a:ext>
              </a:extLst>
            </xdr:cNvPr>
            <xdr:cNvSpPr txBox="1"/>
          </xdr:nvSpPr>
          <xdr:spPr>
            <a:xfrm>
              <a:off x="3420341" y="9706841"/>
              <a:ext cx="6858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/>
                <a:t>g(</a:t>
              </a:r>
              <a14:m>
                <m:oMath xmlns:m="http://schemas.openxmlformats.org/officeDocument/2006/math">
                  <m:sSubSup>
                    <m:sSubSupPr>
                      <m:ctrlPr>
                        <a:rPr lang="fr-CA" sz="110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m:rPr>
                          <m:nor/>
                        </m:rPr>
                        <a:rPr lang="fr-CA" sz="1100" b="0" i="0">
                          <a:latin typeface="Cambria Math"/>
                        </a:rPr>
                        <m:t>q</m:t>
                      </m:r>
                    </m:e>
                    <m:sub>
                      <m:r>
                        <a:rPr lang="fr-CA" sz="1100" b="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99%</m:t>
                      </m:r>
                    </m:sub>
                    <m:sup/>
                  </m:sSubSup>
                  <m:r>
                    <a:rPr lang="fr-CA" sz="1100" b="0" i="0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endParaRPr lang="fr-CA" sz="1100"/>
            </a:p>
          </xdr:txBody>
        </xdr:sp>
      </mc:Choice>
      <mc:Fallback xmlns="">
        <xdr:sp macro="" textlink="">
          <xdr:nvSpPr>
            <xdr:cNvPr id="68" name="ZoneTexte 17"/>
            <xdr:cNvSpPr txBox="1"/>
          </xdr:nvSpPr>
          <xdr:spPr>
            <a:xfrm>
              <a:off x="3420341" y="9706841"/>
              <a:ext cx="6858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/>
                <a:t>g(</a:t>
              </a:r>
              <a:r>
                <a:rPr lang="fr-CA" sz="1100" b="0" i="0">
                  <a:latin typeface="Cambria Math"/>
                </a:rPr>
                <a:t>"q" _(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99%)^ )</a:t>
              </a:r>
              <a:endParaRPr lang="fr-CA" sz="1100"/>
            </a:p>
          </xdr:txBody>
        </xdr:sp>
      </mc:Fallback>
    </mc:AlternateContent>
    <xdr:clientData/>
  </xdr:twoCellAnchor>
  <xdr:twoCellAnchor>
    <xdr:from>
      <xdr:col>3</xdr:col>
      <xdr:colOff>424296</xdr:colOff>
      <xdr:row>57</xdr:row>
      <xdr:rowOff>34635</xdr:rowOff>
    </xdr:from>
    <xdr:to>
      <xdr:col>4</xdr:col>
      <xdr:colOff>224271</xdr:colOff>
      <xdr:row>58</xdr:row>
      <xdr:rowOff>139410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ZoneTexte 17">
              <a:extLst>
                <a:ext uri="{FF2B5EF4-FFF2-40B4-BE49-F238E27FC236}">
                  <a16:creationId xmlns:a16="http://schemas.microsoft.com/office/drawing/2014/main" id="{00000000-0008-0000-0600-000049000000}"/>
                </a:ext>
              </a:extLst>
            </xdr:cNvPr>
            <xdr:cNvSpPr txBox="1"/>
          </xdr:nvSpPr>
          <xdr:spPr>
            <a:xfrm>
              <a:off x="2112819" y="10893135"/>
              <a:ext cx="561975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fr-CA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m:rPr>
                            <m:nor/>
                          </m:rPr>
                          <a:rPr lang="fr-CA" sz="1100" b="0" i="0">
                            <a:latin typeface="Cambria Math"/>
                          </a:rPr>
                          <m:t>q</m:t>
                        </m:r>
                        <m:r>
                          <a:rPr lang="fr-CA" sz="1100" b="0" i="1" baseline="30000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fr-CA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99%</m:t>
                        </m:r>
                      </m:sub>
                      <m:sup/>
                    </m:sSubSup>
                  </m:oMath>
                </m:oMathPara>
              </a14:m>
              <a:endParaRPr lang="fr-CA" sz="1100"/>
            </a:p>
          </xdr:txBody>
        </xdr:sp>
      </mc:Choice>
      <mc:Fallback xmlns="">
        <xdr:sp macro="" textlink="">
          <xdr:nvSpPr>
            <xdr:cNvPr id="73" name="ZoneTexte 17"/>
            <xdr:cNvSpPr txBox="1"/>
          </xdr:nvSpPr>
          <xdr:spPr>
            <a:xfrm>
              <a:off x="2112819" y="10893135"/>
              <a:ext cx="561975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 i="0">
                  <a:latin typeface="Cambria Math"/>
                </a:rPr>
                <a:t>〖</a:t>
              </a:r>
              <a:r>
                <a:rPr lang="fr-CA" sz="1100" b="0" i="0">
                  <a:latin typeface="Cambria Math"/>
                </a:rPr>
                <a:t>"q</a:t>
              </a:r>
              <a:r>
                <a:rPr lang="fr-CA" sz="1100" b="0" i="0" baseline="30000">
                  <a:latin typeface="Cambria Math"/>
                </a:rPr>
                <a:t>" 𝑓〗_(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99%)^ </a:t>
              </a:r>
              <a:endParaRPr lang="fr-CA" sz="1100"/>
            </a:p>
          </xdr:txBody>
        </xdr:sp>
      </mc:Fallback>
    </mc:AlternateContent>
    <xdr:clientData/>
  </xdr:twoCellAnchor>
  <xdr:twoCellAnchor>
    <xdr:from>
      <xdr:col>9</xdr:col>
      <xdr:colOff>484909</xdr:colOff>
      <xdr:row>52</xdr:row>
      <xdr:rowOff>0</xdr:rowOff>
    </xdr:from>
    <xdr:to>
      <xdr:col>10</xdr:col>
      <xdr:colOff>284884</xdr:colOff>
      <xdr:row>53</xdr:row>
      <xdr:rowOff>104775</xdr:rowOff>
    </xdr:to>
    <xdr:sp macro="" textlink="">
      <xdr:nvSpPr>
        <xdr:cNvPr id="76" name="ZoneTexte 17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6745432" y="9906000"/>
          <a:ext cx="5619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100"/>
        </a:p>
      </xdr:txBody>
    </xdr:sp>
    <xdr:clientData/>
  </xdr:twoCellAnchor>
  <xdr:twoCellAnchor>
    <xdr:from>
      <xdr:col>3</xdr:col>
      <xdr:colOff>604200</xdr:colOff>
      <xdr:row>56</xdr:row>
      <xdr:rowOff>51956</xdr:rowOff>
    </xdr:from>
    <xdr:to>
      <xdr:col>7</xdr:col>
      <xdr:colOff>76200</xdr:colOff>
      <xdr:row>57</xdr:row>
      <xdr:rowOff>77456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/>
      </xdr:nvSpPr>
      <xdr:spPr>
        <a:xfrm rot="5400000">
          <a:off x="3444723" y="9567956"/>
          <a:ext cx="216000" cy="2520000"/>
        </a:xfrm>
        <a:prstGeom prst="rect">
          <a:avLst/>
        </a:prstGeom>
        <a:solidFill>
          <a:schemeClr val="accent2">
            <a:alpha val="4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191365</xdr:colOff>
      <xdr:row>51</xdr:row>
      <xdr:rowOff>30306</xdr:rowOff>
    </xdr:from>
    <xdr:to>
      <xdr:col>6</xdr:col>
      <xdr:colOff>48490</xdr:colOff>
      <xdr:row>52</xdr:row>
      <xdr:rowOff>77931</xdr:rowOff>
    </xdr:to>
    <xdr:sp macro="" textlink="">
      <xdr:nvSpPr>
        <xdr:cNvPr id="64" name="Légende encadrée 3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3403888" y="9745806"/>
          <a:ext cx="619125" cy="238125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407463"/>
            <a:gd name="adj8" fmla="val 20594"/>
          </a:avLst>
        </a:prstGeom>
        <a:noFill/>
        <a:ln w="19050">
          <a:solidFill>
            <a:srgbClr val="FF0000"/>
          </a:solidFill>
          <a:prstDash val="dash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51956</xdr:colOff>
      <xdr:row>57</xdr:row>
      <xdr:rowOff>25978</xdr:rowOff>
    </xdr:from>
    <xdr:to>
      <xdr:col>5</xdr:col>
      <xdr:colOff>613931</xdr:colOff>
      <xdr:row>58</xdr:row>
      <xdr:rowOff>130753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4" name="ZoneTexte 17">
              <a:extLst>
                <a:ext uri="{FF2B5EF4-FFF2-40B4-BE49-F238E27FC236}">
                  <a16:creationId xmlns:a16="http://schemas.microsoft.com/office/drawing/2014/main" id="{00000000-0008-0000-0600-000054000000}"/>
                </a:ext>
              </a:extLst>
            </xdr:cNvPr>
            <xdr:cNvSpPr txBox="1"/>
          </xdr:nvSpPr>
          <xdr:spPr>
            <a:xfrm>
              <a:off x="3264479" y="10884478"/>
              <a:ext cx="561975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fr-CA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m:rPr>
                            <m:nor/>
                          </m:rPr>
                          <a:rPr lang="fr-CA" sz="1100" b="0" i="0">
                            <a:latin typeface="Cambria Math"/>
                          </a:rPr>
                          <m:t>q</m:t>
                        </m:r>
                        <m:r>
                          <a:rPr lang="fr-CA" sz="1100" b="0" i="1" baseline="30000">
                            <a:latin typeface="Cambria Math"/>
                          </a:rPr>
                          <m:t>𝑔</m:t>
                        </m:r>
                      </m:e>
                      <m:sub>
                        <m:r>
                          <a:rPr lang="fr-CA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99%</m:t>
                        </m:r>
                      </m:sub>
                      <m:sup/>
                    </m:sSubSup>
                  </m:oMath>
                </m:oMathPara>
              </a14:m>
              <a:endParaRPr lang="fr-CA" sz="1100"/>
            </a:p>
          </xdr:txBody>
        </xdr:sp>
      </mc:Choice>
      <mc:Fallback xmlns="">
        <xdr:sp macro="" textlink="">
          <xdr:nvSpPr>
            <xdr:cNvPr id="84" name="ZoneTexte 17"/>
            <xdr:cNvSpPr txBox="1"/>
          </xdr:nvSpPr>
          <xdr:spPr>
            <a:xfrm>
              <a:off x="3264479" y="10884478"/>
              <a:ext cx="561975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CA" sz="1100" i="0">
                  <a:latin typeface="Cambria Math"/>
                </a:rPr>
                <a:t>〖</a:t>
              </a:r>
              <a:r>
                <a:rPr lang="fr-CA" sz="1100" b="0" i="0">
                  <a:latin typeface="Cambria Math"/>
                </a:rPr>
                <a:t>"q</a:t>
              </a:r>
              <a:r>
                <a:rPr lang="fr-CA" sz="1100" b="0" i="0" baseline="30000">
                  <a:latin typeface="Cambria Math"/>
                </a:rPr>
                <a:t>" 𝑔〗_(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99%)^ </a:t>
              </a:r>
              <a:endParaRPr lang="fr-CA" sz="1100"/>
            </a:p>
          </xdr:txBody>
        </xdr:sp>
      </mc:Fallback>
    </mc:AlternateContent>
    <xdr:clientData/>
  </xdr:twoCellAnchor>
  <xdr:twoCellAnchor>
    <xdr:from>
      <xdr:col>4</xdr:col>
      <xdr:colOff>528205</xdr:colOff>
      <xdr:row>25</xdr:row>
      <xdr:rowOff>25977</xdr:rowOff>
    </xdr:from>
    <xdr:to>
      <xdr:col>5</xdr:col>
      <xdr:colOff>328180</xdr:colOff>
      <xdr:row>26</xdr:row>
      <xdr:rowOff>130752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ZoneTexte 17">
              <a:extLst>
                <a:ext uri="{FF2B5EF4-FFF2-40B4-BE49-F238E27FC236}">
                  <a16:creationId xmlns:a16="http://schemas.microsoft.com/office/drawing/2014/main" id="{00000000-0008-0000-0600-000039000000}"/>
                </a:ext>
              </a:extLst>
            </xdr:cNvPr>
            <xdr:cNvSpPr txBox="1"/>
          </xdr:nvSpPr>
          <xdr:spPr>
            <a:xfrm>
              <a:off x="2978728" y="4788477"/>
              <a:ext cx="561975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fr-CA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m:rPr>
                            <m:nor/>
                          </m:rPr>
                          <a:rPr lang="fr-CA" sz="1100" b="0" i="0">
                            <a:latin typeface="Cambria Math"/>
                          </a:rPr>
                          <m:t>q</m:t>
                        </m:r>
                      </m:e>
                      <m:sub>
                        <m:r>
                          <a:rPr lang="fr-CA" sz="1100" b="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99%</m:t>
                        </m:r>
                      </m:sub>
                      <m:sup/>
                    </m:sSubSup>
                  </m:oMath>
                </m:oMathPara>
              </a14:m>
              <a:endParaRPr lang="fr-CA" sz="1100"/>
            </a:p>
          </xdr:txBody>
        </xdr:sp>
      </mc:Choice>
      <mc:Fallback xmlns="">
        <xdr:sp macro="" textlink="">
          <xdr:nvSpPr>
            <xdr:cNvPr id="57" name="ZoneTexte 17"/>
            <xdr:cNvSpPr txBox="1"/>
          </xdr:nvSpPr>
          <xdr:spPr>
            <a:xfrm>
              <a:off x="2978728" y="4788477"/>
              <a:ext cx="561975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fr-CA" sz="1100" b="0" i="0">
                  <a:latin typeface="Cambria Math"/>
                </a:rPr>
                <a:t>"q" _(</a:t>
              </a:r>
              <a:r>
                <a:rPr lang="fr-CA" sz="1100" b="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99%)^ </a:t>
              </a:r>
              <a:endParaRPr lang="fr-CA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03"/>
  <sheetViews>
    <sheetView workbookViewId="0">
      <selection activeCell="B1" sqref="B1:B1048576"/>
    </sheetView>
  </sheetViews>
  <sheetFormatPr defaultColWidth="9.140625" defaultRowHeight="15" x14ac:dyDescent="0.25"/>
  <cols>
    <col min="1" max="1" width="7.85546875" customWidth="1"/>
    <col min="2" max="2" width="16" customWidth="1"/>
    <col min="3" max="3" width="18.85546875" customWidth="1"/>
    <col min="4" max="4" width="9.7109375" customWidth="1"/>
    <col min="5" max="5" width="12" bestFit="1" customWidth="1"/>
    <col min="6" max="6" width="9.42578125" bestFit="1" customWidth="1"/>
    <col min="7" max="7" width="6.5703125" bestFit="1" customWidth="1"/>
    <col min="8" max="8" width="17.7109375" bestFit="1" customWidth="1"/>
    <col min="9" max="9" width="24" bestFit="1" customWidth="1"/>
    <col min="10" max="10" width="12" bestFit="1" customWidth="1"/>
    <col min="11" max="12" width="16.28515625" customWidth="1"/>
    <col min="13" max="13" width="16.42578125" customWidth="1"/>
  </cols>
  <sheetData>
    <row r="2" spans="1:14" ht="15.75" thickBot="1" x14ac:dyDescent="0.3"/>
    <row r="3" spans="1:14" ht="16.5" thickBot="1" x14ac:dyDescent="0.3">
      <c r="A3" s="84" t="s">
        <v>22</v>
      </c>
      <c r="B3" s="83"/>
      <c r="C3" s="85"/>
      <c r="D3" s="84" t="s">
        <v>23</v>
      </c>
      <c r="E3" s="83"/>
      <c r="F3" s="85"/>
      <c r="H3" s="73" t="s">
        <v>22</v>
      </c>
      <c r="I3" s="74"/>
      <c r="J3" s="77"/>
      <c r="K3" s="73" t="s">
        <v>24</v>
      </c>
      <c r="L3" s="77"/>
    </row>
    <row r="4" spans="1:14" x14ac:dyDescent="0.25">
      <c r="A4" s="18"/>
      <c r="B4" s="19"/>
      <c r="C4" s="20"/>
      <c r="D4" s="19"/>
      <c r="E4" s="19"/>
      <c r="F4" s="20"/>
      <c r="H4" s="16"/>
      <c r="I4" s="17"/>
      <c r="J4" s="21"/>
      <c r="K4" s="17" t="s">
        <v>6</v>
      </c>
      <c r="L4" s="29">
        <v>0</v>
      </c>
    </row>
    <row r="5" spans="1:14" x14ac:dyDescent="0.25">
      <c r="A5" s="2"/>
      <c r="B5" s="3" t="s">
        <v>0</v>
      </c>
      <c r="C5" s="28">
        <v>1.3</v>
      </c>
      <c r="D5" s="5"/>
      <c r="E5" s="3" t="s">
        <v>0</v>
      </c>
      <c r="F5" s="6">
        <f>LN(C8/SQRT(1+C9/C8^2))</f>
        <v>6.6583162997904635E-2</v>
      </c>
      <c r="H5" s="10"/>
      <c r="I5" s="11" t="s">
        <v>14</v>
      </c>
      <c r="J5" s="22">
        <f>C5</f>
        <v>1.3</v>
      </c>
      <c r="K5" s="11" t="s">
        <v>0</v>
      </c>
      <c r="L5" s="31">
        <f>J5</f>
        <v>1.3</v>
      </c>
    </row>
    <row r="6" spans="1:14" x14ac:dyDescent="0.25">
      <c r="A6" s="2"/>
      <c r="B6" s="3" t="s">
        <v>1</v>
      </c>
      <c r="C6" s="28">
        <v>0.9</v>
      </c>
      <c r="D6" s="5"/>
      <c r="E6" s="3" t="s">
        <v>1</v>
      </c>
      <c r="F6" s="6">
        <f>SQRT(LN(1+C9/C8^2))</f>
        <v>0.62574931317515081</v>
      </c>
      <c r="H6" s="10"/>
      <c r="I6" s="11" t="s">
        <v>1</v>
      </c>
      <c r="J6" s="22">
        <f>C6</f>
        <v>0.9</v>
      </c>
      <c r="K6" s="11" t="s">
        <v>1</v>
      </c>
      <c r="L6" s="31">
        <f>J6</f>
        <v>0.9</v>
      </c>
    </row>
    <row r="7" spans="1:14" x14ac:dyDescent="0.25">
      <c r="A7" s="2"/>
      <c r="B7" s="3"/>
      <c r="C7" s="4"/>
      <c r="D7" s="3"/>
      <c r="E7" s="3"/>
      <c r="F7" s="4"/>
      <c r="H7" s="10"/>
      <c r="I7" s="11"/>
      <c r="J7" s="22"/>
      <c r="K7" s="11"/>
      <c r="L7" s="12"/>
      <c r="M7" s="27" t="s">
        <v>15</v>
      </c>
      <c r="N7" t="s">
        <v>16</v>
      </c>
    </row>
    <row r="8" spans="1:14" x14ac:dyDescent="0.25">
      <c r="A8" s="2"/>
      <c r="B8" s="3" t="s">
        <v>12</v>
      </c>
      <c r="C8" s="4">
        <f>C5</f>
        <v>1.3</v>
      </c>
      <c r="D8" s="3"/>
      <c r="E8" s="3" t="s">
        <v>12</v>
      </c>
      <c r="F8" s="4">
        <f>EXP(F5+F6^2/2)</f>
        <v>1.3</v>
      </c>
      <c r="H8" s="10"/>
      <c r="I8" s="11" t="s">
        <v>12</v>
      </c>
      <c r="J8" s="22">
        <f>J5</f>
        <v>1.3</v>
      </c>
      <c r="K8" s="11" t="s">
        <v>12</v>
      </c>
      <c r="L8" s="30">
        <f>L5+L6*_xlfn.NORM.DIST(M8,0,1,FALSE)/(1-_xlfn.NORM.DIST(M8,0,1,TRUE))</f>
        <v>1.4366549293373168</v>
      </c>
      <c r="M8" s="23">
        <f>(L4-L5)/L6</f>
        <v>-1.4444444444444444</v>
      </c>
      <c r="N8" s="26">
        <f>_xlfn.NORM.DIST(M8,0,1,FALSE)/(1-_xlfn.NORM.DIST(M8,0,1,TRUE))</f>
        <v>0.1518388103747963</v>
      </c>
    </row>
    <row r="9" spans="1:14" x14ac:dyDescent="0.25">
      <c r="A9" s="2"/>
      <c r="B9" s="3" t="s">
        <v>13</v>
      </c>
      <c r="C9" s="4">
        <f>C6^2</f>
        <v>0.81</v>
      </c>
      <c r="D9" s="3"/>
      <c r="E9" s="3" t="s">
        <v>13</v>
      </c>
      <c r="F9" s="4">
        <f>EXP(2*F5+F6^2)*(EXP(F6^2)-1)</f>
        <v>0.81</v>
      </c>
      <c r="H9" s="10"/>
      <c r="I9" s="11" t="s">
        <v>13</v>
      </c>
      <c r="J9" s="22">
        <f>J6^2</f>
        <v>0.81</v>
      </c>
      <c r="K9" s="11" t="s">
        <v>13</v>
      </c>
      <c r="L9" s="30">
        <f>L6^2* ( 1 + M8*_xlfn.NORM.DIST(M8,0,1,FALSE)/(1-_xlfn.NORM.DIST(M8,0,1,TRUE)) - N8^2)</f>
        <v>0.61367402214930145</v>
      </c>
    </row>
    <row r="10" spans="1:14" x14ac:dyDescent="0.25">
      <c r="A10" s="2"/>
      <c r="B10" s="3"/>
      <c r="C10" s="4"/>
      <c r="D10" s="3"/>
      <c r="E10" s="3"/>
      <c r="F10" s="4"/>
      <c r="H10" s="10"/>
      <c r="I10" s="11"/>
      <c r="J10" s="22"/>
      <c r="K10" s="11"/>
      <c r="L10" s="12"/>
      <c r="M10">
        <f>SQRT(L9)</f>
        <v>0.78337348828595255</v>
      </c>
    </row>
    <row r="11" spans="1:14" x14ac:dyDescent="0.25">
      <c r="A11" s="2"/>
      <c r="B11" s="3"/>
      <c r="C11" s="4"/>
      <c r="D11" s="3"/>
      <c r="E11" s="3"/>
      <c r="F11" s="4"/>
      <c r="H11" s="10"/>
      <c r="I11" s="11"/>
      <c r="J11" s="22"/>
      <c r="K11" s="11"/>
      <c r="L11" s="12"/>
    </row>
    <row r="12" spans="1:14" x14ac:dyDescent="0.25">
      <c r="A12" s="2"/>
      <c r="B12" s="3" t="s">
        <v>2</v>
      </c>
      <c r="C12" s="6">
        <f>C5+C6*_xlfn.NORM.INV(0.95,0,1)</f>
        <v>2.7803682642563246</v>
      </c>
      <c r="D12" s="3"/>
      <c r="E12" s="3" t="s">
        <v>2</v>
      </c>
      <c r="F12" s="6">
        <f>EXP(F5+F6*_xlfn.NORM.INV(0.95,0,1))</f>
        <v>2.9917221465331387</v>
      </c>
      <c r="H12" s="10"/>
      <c r="I12" s="3" t="s">
        <v>2</v>
      </c>
      <c r="J12" s="12">
        <f>J5+J6*_xlfn.NORM.INV(0.95,0,1)</f>
        <v>2.7803682642563246</v>
      </c>
      <c r="K12" s="11" t="s">
        <v>2</v>
      </c>
      <c r="L12" s="12">
        <f>L5+L6*_xlfn.NORM.INV(_xlfn.NORM.DIST(M8,0,1,TRUE)+0.95*(1-_xlfn.NORM.DIST(M8,0,1,TRUE)),0,1)</f>
        <v>2.8137978637887842</v>
      </c>
      <c r="N12" s="1"/>
    </row>
    <row r="13" spans="1:14" x14ac:dyDescent="0.25">
      <c r="A13" s="2"/>
      <c r="B13" s="3" t="s">
        <v>3</v>
      </c>
      <c r="C13" s="6">
        <f>C5+C6*_xlfn.NORM.INV(0.99,0,1)</f>
        <v>3.3937130866367564</v>
      </c>
      <c r="D13" s="3"/>
      <c r="E13" s="3" t="s">
        <v>3</v>
      </c>
      <c r="F13" s="6">
        <f>EXP(F5+F6*_xlfn.NORM.INV(0.99,0,1))</f>
        <v>4.5827247618024884</v>
      </c>
      <c r="H13" s="10"/>
      <c r="I13" s="3" t="s">
        <v>3</v>
      </c>
      <c r="J13" s="12">
        <f>J5+J6*_xlfn.NORM.INV(0.99,0,1)</f>
        <v>3.3937130866367564</v>
      </c>
      <c r="K13" s="11" t="s">
        <v>3</v>
      </c>
      <c r="L13" s="12">
        <f>L5+L6*_xlfn.NORM.INV(_xlfn.NORM.DIST(M8,0,1,TRUE)+0.99*(1-_xlfn.NORM.DIST(M8,0,1,TRUE)),0,1)</f>
        <v>3.4196597450994579</v>
      </c>
      <c r="N13" s="1"/>
    </row>
    <row r="14" spans="1:14" x14ac:dyDescent="0.25">
      <c r="A14" s="2"/>
      <c r="B14" s="3" t="s">
        <v>4</v>
      </c>
      <c r="C14" s="6">
        <f>C12-C8</f>
        <v>1.4803682642563245</v>
      </c>
      <c r="D14" s="3"/>
      <c r="E14" s="3" t="s">
        <v>4</v>
      </c>
      <c r="F14" s="6">
        <f>F12-F8</f>
        <v>1.6917221465331387</v>
      </c>
      <c r="G14" s="1">
        <f>F12-C5</f>
        <v>1.6917221465331387</v>
      </c>
      <c r="H14" s="10"/>
      <c r="I14" s="3" t="s">
        <v>4</v>
      </c>
      <c r="J14" s="12">
        <f>J12-J8</f>
        <v>1.4803682642563245</v>
      </c>
      <c r="K14" s="11" t="s">
        <v>4</v>
      </c>
      <c r="L14" s="12">
        <f>L12-L8</f>
        <v>1.3771429344514674</v>
      </c>
    </row>
    <row r="15" spans="1:14" ht="15.75" thickBot="1" x14ac:dyDescent="0.3">
      <c r="A15" s="7"/>
      <c r="B15" s="8" t="s">
        <v>5</v>
      </c>
      <c r="C15" s="9">
        <f>C13-C8</f>
        <v>2.0937130866367566</v>
      </c>
      <c r="D15" s="8"/>
      <c r="E15" s="8" t="s">
        <v>5</v>
      </c>
      <c r="F15" s="9">
        <f>F13-F8</f>
        <v>3.2827247618024886</v>
      </c>
      <c r="G15" s="1">
        <f>F13-C5</f>
        <v>3.2827247618024886</v>
      </c>
      <c r="H15" s="13"/>
      <c r="I15" s="8" t="s">
        <v>5</v>
      </c>
      <c r="J15" s="15">
        <f>J13-J8</f>
        <v>2.0937130866367566</v>
      </c>
      <c r="K15" s="14" t="s">
        <v>5</v>
      </c>
      <c r="L15" s="15">
        <f>L13-L8</f>
        <v>1.9830048157621412</v>
      </c>
    </row>
    <row r="17" spans="1:14" x14ac:dyDescent="0.25">
      <c r="E17" s="72" t="s">
        <v>27</v>
      </c>
      <c r="F17" s="72"/>
      <c r="J17" s="72" t="s">
        <v>30</v>
      </c>
      <c r="K17" s="72"/>
    </row>
    <row r="18" spans="1:14" x14ac:dyDescent="0.25">
      <c r="A18" t="s">
        <v>9</v>
      </c>
      <c r="B18" t="s">
        <v>25</v>
      </c>
      <c r="C18" t="s">
        <v>26</v>
      </c>
      <c r="E18" t="s">
        <v>11</v>
      </c>
      <c r="F18" t="s">
        <v>10</v>
      </c>
      <c r="H18" t="s">
        <v>28</v>
      </c>
      <c r="I18" t="s">
        <v>29</v>
      </c>
      <c r="J18" t="s">
        <v>11</v>
      </c>
      <c r="K18" t="s">
        <v>10</v>
      </c>
    </row>
    <row r="19" spans="1:14" x14ac:dyDescent="0.25">
      <c r="A19" s="26">
        <v>-0.6</v>
      </c>
      <c r="B19" s="1">
        <f>_xlfn.NORM.DIST(A19,$C$5,$C$6,0)</f>
        <v>4.7740600515508005E-2</v>
      </c>
      <c r="C19" s="26">
        <f>IFERROR(_xlfn.LOGNORM.DIST(A19,$F$5,$F$6,0),0)</f>
        <v>0</v>
      </c>
      <c r="E19">
        <f>IF(AND(A20&gt;=$C$12,A19&lt;=$C$12),0.5,0)+IF(AND(A20&gt;=$F$12,A19&lt;=$F$12),0.5,0)+IF(AND(A20&gt;=$C$5,A19&lt;=$C$5),B19,0)+IF(AND(A20&gt;=0,A19&lt;=0),1,0)</f>
        <v>0</v>
      </c>
      <c r="F19">
        <f>IF(AND(A20&gt;=$C$13,A19&lt;=$C$13),1,0)+IF(AND(A20&gt;=$F$13,A19&lt;=$F$13),1,0)</f>
        <v>0</v>
      </c>
      <c r="H19">
        <f>IF(A19&lt;$L$4,0,B19)</f>
        <v>0</v>
      </c>
      <c r="I19">
        <f>H19/(1-_xlfn.NORM.DIST($L$4,$C$5,$C$6,1))</f>
        <v>0</v>
      </c>
      <c r="J19">
        <f>IF(AND(A20&gt;=$J$12,A19&lt;=$J$12),0.5,0)+IF(AND(A20&gt;=$L$12,A19&lt;=$L$12),0.5,0)+IF(AND(A20&gt;=$L$8,A19&lt;=$L$8),I19,0)+IF(AND(A20&gt;=$J$8,A19&lt;=$J$8),B19,0)+IF(AND(A20&gt;=0,A19&lt;=0),1,0)</f>
        <v>0</v>
      </c>
      <c r="K19">
        <f>IF(AND(A20&gt;=$J$13,A19&lt;=$J$13),1,0)+IF(AND(A20&gt;=$L$13,A19&lt;=$L$13),1,0)</f>
        <v>0</v>
      </c>
    </row>
    <row r="20" spans="1:14" x14ac:dyDescent="0.25">
      <c r="A20">
        <f>A19+0.007</f>
        <v>-0.59299999999999997</v>
      </c>
      <c r="B20" s="1">
        <f t="shared" ref="B20:B83" si="0">_xlfn.NORM.DIST(A20,$C$5,$C$6,0)</f>
        <v>4.852949249836408E-2</v>
      </c>
      <c r="C20" s="26">
        <f t="shared" ref="C20:C83" si="1">IFERROR(_xlfn.LOGNORM.DIST(A20,$F$5,$F$6,0),0)</f>
        <v>0</v>
      </c>
      <c r="E20">
        <f t="shared" ref="E20:E83" si="2">IF(AND(A21&gt;=$C$12,A20&lt;=$C$12),0.5,0)+IF(AND(A21&gt;=$F$12,A20&lt;=$F$12),0.5,0)+IF(AND(A21&gt;=$C$5,A20&lt;=$C$5),B20,0)+IF(AND(A21&gt;=0,A20&lt;=0),1,0)</f>
        <v>0</v>
      </c>
      <c r="F20">
        <f t="shared" ref="F20:F83" si="3">IF(AND(A21&gt;=$C$13,A20&lt;=$C$13),1,0)+IF(AND(A21&gt;=$F$13,A20&lt;=$F$13),1,0)</f>
        <v>0</v>
      </c>
      <c r="H20">
        <f t="shared" ref="H20:H83" si="4">IF(A20&lt;$L$4,0,B20)</f>
        <v>0</v>
      </c>
      <c r="I20">
        <f t="shared" ref="I20:I83" si="5">H20/(1-_xlfn.NORM.DIST($L$4,$C$5,$C$6,1))</f>
        <v>0</v>
      </c>
      <c r="J20">
        <f t="shared" ref="J20:J83" si="6">IF(AND(A21&gt;=$J$12,A20&lt;=$J$12),0.5,0)+IF(AND(A21&gt;=$L$12,A20&lt;=$L$12),0.5,0)+IF(AND(A21&gt;=$L$8,A20&lt;=$L$8),I20,0)+IF(AND(A21&gt;=$J$8,A20&lt;=$J$8),B20,0)+IF(AND(A21&gt;=0,A20&lt;=0),1,0)</f>
        <v>0</v>
      </c>
      <c r="K20">
        <f t="shared" ref="K20:K83" si="7">IF(AND(A21&gt;=$J$13,A20&lt;=$J$13),1,0)+IF(AND(A21&gt;=$L$13,A20&lt;=$L$13),1,0)</f>
        <v>0</v>
      </c>
    </row>
    <row r="21" spans="1:14" x14ac:dyDescent="0.25">
      <c r="A21">
        <f>A20+0.007</f>
        <v>-0.58599999999999997</v>
      </c>
      <c r="B21" s="1">
        <f t="shared" si="0"/>
        <v>4.9328436410772572E-2</v>
      </c>
      <c r="C21" s="26">
        <f t="shared" si="1"/>
        <v>0</v>
      </c>
      <c r="E21">
        <f t="shared" si="2"/>
        <v>0</v>
      </c>
      <c r="F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  <c r="N21" s="25"/>
    </row>
    <row r="22" spans="1:14" x14ac:dyDescent="0.25">
      <c r="A22">
        <f>A21+0.007</f>
        <v>-0.57899999999999996</v>
      </c>
      <c r="B22" s="1">
        <f t="shared" si="0"/>
        <v>5.0137500283164646E-2</v>
      </c>
      <c r="C22" s="26">
        <f t="shared" si="1"/>
        <v>0</v>
      </c>
      <c r="E22">
        <f t="shared" si="2"/>
        <v>0</v>
      </c>
      <c r="F22">
        <f t="shared" si="3"/>
        <v>0</v>
      </c>
      <c r="H22">
        <f t="shared" si="4"/>
        <v>0</v>
      </c>
      <c r="I22">
        <f t="shared" si="5"/>
        <v>0</v>
      </c>
      <c r="J22">
        <f t="shared" si="6"/>
        <v>0</v>
      </c>
      <c r="K22">
        <f t="shared" si="7"/>
        <v>0</v>
      </c>
    </row>
    <row r="23" spans="1:14" x14ac:dyDescent="0.25">
      <c r="A23">
        <f t="shared" ref="A23:A84" si="8">A22+0.007</f>
        <v>-0.57199999999999995</v>
      </c>
      <c r="B23" s="1">
        <f t="shared" si="0"/>
        <v>5.0956751412283251E-2</v>
      </c>
      <c r="C23" s="26">
        <f t="shared" si="1"/>
        <v>0</v>
      </c>
      <c r="E23">
        <f t="shared" si="2"/>
        <v>0</v>
      </c>
      <c r="F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</row>
    <row r="24" spans="1:14" x14ac:dyDescent="0.25">
      <c r="A24">
        <f t="shared" si="8"/>
        <v>-0.56499999999999995</v>
      </c>
      <c r="B24" s="1">
        <f t="shared" si="0"/>
        <v>5.1786256332733434E-2</v>
      </c>
      <c r="C24" s="26">
        <f t="shared" si="1"/>
        <v>0</v>
      </c>
      <c r="E24">
        <f t="shared" si="2"/>
        <v>0</v>
      </c>
      <c r="F24">
        <f t="shared" si="3"/>
        <v>0</v>
      </c>
      <c r="H24">
        <f t="shared" si="4"/>
        <v>0</v>
      </c>
      <c r="I24">
        <f t="shared" si="5"/>
        <v>0</v>
      </c>
      <c r="J24">
        <f t="shared" si="6"/>
        <v>0</v>
      </c>
      <c r="K24">
        <f t="shared" si="7"/>
        <v>0</v>
      </c>
    </row>
    <row r="25" spans="1:14" x14ac:dyDescent="0.25">
      <c r="A25">
        <f t="shared" si="8"/>
        <v>-0.55799999999999994</v>
      </c>
      <c r="B25" s="1">
        <f t="shared" si="0"/>
        <v>5.2626080788298925E-2</v>
      </c>
      <c r="C25" s="26">
        <f t="shared" si="1"/>
        <v>0</v>
      </c>
      <c r="E25">
        <f t="shared" si="2"/>
        <v>0</v>
      </c>
      <c r="F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</row>
    <row r="26" spans="1:14" x14ac:dyDescent="0.25">
      <c r="A26">
        <f t="shared" si="8"/>
        <v>-0.55099999999999993</v>
      </c>
      <c r="B26" s="1">
        <f t="shared" si="0"/>
        <v>5.3476289703032143E-2</v>
      </c>
      <c r="C26" s="26">
        <f t="shared" si="1"/>
        <v>0</v>
      </c>
      <c r="E26">
        <f t="shared" si="2"/>
        <v>0</v>
      </c>
      <c r="F26">
        <f t="shared" si="3"/>
        <v>0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</row>
    <row r="27" spans="1:14" x14ac:dyDescent="0.25">
      <c r="A27">
        <f t="shared" si="8"/>
        <v>-0.54399999999999993</v>
      </c>
      <c r="B27" s="1">
        <f t="shared" si="0"/>
        <v>5.433694715212449E-2</v>
      </c>
      <c r="C27" s="26">
        <f t="shared" si="1"/>
        <v>0</v>
      </c>
      <c r="E27">
        <f t="shared" si="2"/>
        <v>0</v>
      </c>
      <c r="F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0</v>
      </c>
    </row>
    <row r="28" spans="1:14" x14ac:dyDescent="0.25">
      <c r="A28">
        <f t="shared" si="8"/>
        <v>-0.53699999999999992</v>
      </c>
      <c r="B28" s="1">
        <f t="shared" si="0"/>
        <v>5.520811633256368E-2</v>
      </c>
      <c r="C28" s="26">
        <f t="shared" si="1"/>
        <v>0</v>
      </c>
      <c r="E28">
        <f t="shared" si="2"/>
        <v>0</v>
      </c>
      <c r="F28">
        <f t="shared" si="3"/>
        <v>0</v>
      </c>
      <c r="H28">
        <f t="shared" si="4"/>
        <v>0</v>
      </c>
      <c r="I28">
        <f t="shared" si="5"/>
        <v>0</v>
      </c>
      <c r="J28">
        <f t="shared" si="6"/>
        <v>0</v>
      </c>
      <c r="K28">
        <f t="shared" si="7"/>
        <v>0</v>
      </c>
    </row>
    <row r="29" spans="1:14" x14ac:dyDescent="0.25">
      <c r="A29">
        <f t="shared" si="8"/>
        <v>-0.52999999999999992</v>
      </c>
      <c r="B29" s="1">
        <f t="shared" si="0"/>
        <v>5.6089859533586327E-2</v>
      </c>
      <c r="C29" s="26">
        <f t="shared" si="1"/>
        <v>0</v>
      </c>
      <c r="E29">
        <f t="shared" si="2"/>
        <v>0</v>
      </c>
      <c r="F29">
        <f t="shared" si="3"/>
        <v>0</v>
      </c>
      <c r="H29">
        <f t="shared" si="4"/>
        <v>0</v>
      </c>
      <c r="I29">
        <f t="shared" si="5"/>
        <v>0</v>
      </c>
      <c r="J29">
        <f t="shared" si="6"/>
        <v>0</v>
      </c>
      <c r="K29">
        <f t="shared" si="7"/>
        <v>0</v>
      </c>
    </row>
    <row r="30" spans="1:14" x14ac:dyDescent="0.25">
      <c r="A30">
        <f t="shared" si="8"/>
        <v>-0.52299999999999991</v>
      </c>
      <c r="B30" s="1">
        <f t="shared" si="0"/>
        <v>5.6982238106931878E-2</v>
      </c>
      <c r="C30" s="26">
        <f t="shared" si="1"/>
        <v>0</v>
      </c>
      <c r="E30">
        <f t="shared" si="2"/>
        <v>0</v>
      </c>
      <c r="F30">
        <f t="shared" si="3"/>
        <v>0</v>
      </c>
      <c r="H30">
        <f t="shared" si="4"/>
        <v>0</v>
      </c>
      <c r="I30">
        <f t="shared" si="5"/>
        <v>0</v>
      </c>
      <c r="J30">
        <f t="shared" si="6"/>
        <v>0</v>
      </c>
      <c r="K30">
        <f t="shared" si="7"/>
        <v>0</v>
      </c>
    </row>
    <row r="31" spans="1:14" x14ac:dyDescent="0.25">
      <c r="A31">
        <f t="shared" si="8"/>
        <v>-0.5159999999999999</v>
      </c>
      <c r="B31" s="1">
        <f t="shared" si="0"/>
        <v>5.7885312436906942E-2</v>
      </c>
      <c r="C31" s="26">
        <f t="shared" si="1"/>
        <v>0</v>
      </c>
      <c r="E31">
        <f t="shared" si="2"/>
        <v>0</v>
      </c>
      <c r="F31">
        <f t="shared" si="3"/>
        <v>0</v>
      </c>
      <c r="H31">
        <f t="shared" si="4"/>
        <v>0</v>
      </c>
      <c r="I31">
        <f t="shared" si="5"/>
        <v>0</v>
      </c>
      <c r="J31">
        <f t="shared" si="6"/>
        <v>0</v>
      </c>
      <c r="K31">
        <f t="shared" si="7"/>
        <v>0</v>
      </c>
    </row>
    <row r="32" spans="1:14" x14ac:dyDescent="0.25">
      <c r="A32">
        <f t="shared" si="8"/>
        <v>-0.5089999999999999</v>
      </c>
      <c r="B32" s="1">
        <f t="shared" si="0"/>
        <v>5.8799141910267021E-2</v>
      </c>
      <c r="C32" s="26">
        <f t="shared" si="1"/>
        <v>0</v>
      </c>
      <c r="E32">
        <f t="shared" si="2"/>
        <v>0</v>
      </c>
      <c r="F32">
        <f t="shared" si="3"/>
        <v>0</v>
      </c>
      <c r="H32">
        <f t="shared" si="4"/>
        <v>0</v>
      </c>
      <c r="I32">
        <f t="shared" si="5"/>
        <v>0</v>
      </c>
      <c r="J32">
        <f t="shared" si="6"/>
        <v>0</v>
      </c>
      <c r="K32">
        <f t="shared" si="7"/>
        <v>0</v>
      </c>
    </row>
    <row r="33" spans="1:11" x14ac:dyDescent="0.25">
      <c r="A33">
        <f t="shared" si="8"/>
        <v>-0.50199999999999989</v>
      </c>
      <c r="B33" s="1">
        <f t="shared" si="0"/>
        <v>5.9723784885924371E-2</v>
      </c>
      <c r="C33" s="26">
        <f t="shared" si="1"/>
        <v>0</v>
      </c>
      <c r="E33">
        <f t="shared" si="2"/>
        <v>0</v>
      </c>
      <c r="F33">
        <f t="shared" si="3"/>
        <v>0</v>
      </c>
      <c r="H33">
        <f t="shared" si="4"/>
        <v>0</v>
      </c>
      <c r="I33">
        <f t="shared" si="5"/>
        <v>0</v>
      </c>
      <c r="J33">
        <f t="shared" si="6"/>
        <v>0</v>
      </c>
      <c r="K33">
        <f t="shared" si="7"/>
        <v>0</v>
      </c>
    </row>
    <row r="34" spans="1:11" x14ac:dyDescent="0.25">
      <c r="A34">
        <f t="shared" si="8"/>
        <v>-0.49499999999999988</v>
      </c>
      <c r="B34" s="1">
        <f t="shared" si="0"/>
        <v>6.0659298664490005E-2</v>
      </c>
      <c r="C34" s="26">
        <f t="shared" si="1"/>
        <v>0</v>
      </c>
      <c r="E34">
        <f t="shared" si="2"/>
        <v>0</v>
      </c>
      <c r="F34">
        <f t="shared" si="3"/>
        <v>0</v>
      </c>
      <c r="H34">
        <f t="shared" si="4"/>
        <v>0</v>
      </c>
      <c r="I34">
        <f t="shared" si="5"/>
        <v>0</v>
      </c>
      <c r="J34">
        <f t="shared" si="6"/>
        <v>0</v>
      </c>
      <c r="K34">
        <f t="shared" si="7"/>
        <v>0</v>
      </c>
    </row>
    <row r="35" spans="1:11" x14ac:dyDescent="0.25">
      <c r="A35">
        <f t="shared" si="8"/>
        <v>-0.48799999999999988</v>
      </c>
      <c r="B35" s="1">
        <f t="shared" si="0"/>
        <v>6.1605739457658126E-2</v>
      </c>
      <c r="C35" s="26">
        <f t="shared" si="1"/>
        <v>0</v>
      </c>
      <c r="E35">
        <f t="shared" si="2"/>
        <v>0</v>
      </c>
      <c r="F35">
        <f t="shared" si="3"/>
        <v>0</v>
      </c>
      <c r="H35">
        <f t="shared" si="4"/>
        <v>0</v>
      </c>
      <c r="I35">
        <f t="shared" si="5"/>
        <v>0</v>
      </c>
      <c r="J35">
        <f t="shared" si="6"/>
        <v>0</v>
      </c>
      <c r="K35">
        <f t="shared" si="7"/>
        <v>0</v>
      </c>
    </row>
    <row r="36" spans="1:11" x14ac:dyDescent="0.25">
      <c r="A36">
        <f t="shared" si="8"/>
        <v>-0.48099999999999987</v>
      </c>
      <c r="B36" s="1">
        <f t="shared" si="0"/>
        <v>6.2563162357442276E-2</v>
      </c>
      <c r="C36" s="26">
        <f t="shared" si="1"/>
        <v>0</v>
      </c>
      <c r="E36">
        <f t="shared" si="2"/>
        <v>0</v>
      </c>
      <c r="F36">
        <f t="shared" si="3"/>
        <v>0</v>
      </c>
      <c r="H36">
        <f t="shared" si="4"/>
        <v>0</v>
      </c>
      <c r="I36">
        <f t="shared" si="5"/>
        <v>0</v>
      </c>
      <c r="J36">
        <f t="shared" si="6"/>
        <v>0</v>
      </c>
      <c r="K36">
        <f t="shared" si="7"/>
        <v>0</v>
      </c>
    </row>
    <row r="37" spans="1:11" x14ac:dyDescent="0.25">
      <c r="A37">
        <f t="shared" si="8"/>
        <v>-0.47399999999999987</v>
      </c>
      <c r="B37" s="1">
        <f t="shared" si="0"/>
        <v>6.3531621305271874E-2</v>
      </c>
      <c r="C37" s="26">
        <f t="shared" si="1"/>
        <v>0</v>
      </c>
      <c r="E37">
        <f t="shared" si="2"/>
        <v>0</v>
      </c>
      <c r="F37">
        <f t="shared" si="3"/>
        <v>0</v>
      </c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0</v>
      </c>
    </row>
    <row r="38" spans="1:11" x14ac:dyDescent="0.25">
      <c r="A38">
        <f t="shared" si="8"/>
        <v>-0.46699999999999986</v>
      </c>
      <c r="B38" s="1">
        <f t="shared" si="0"/>
        <v>6.4511169060958093E-2</v>
      </c>
      <c r="C38" s="26">
        <f t="shared" si="1"/>
        <v>0</v>
      </c>
      <c r="E38">
        <f t="shared" si="2"/>
        <v>0</v>
      </c>
      <c r="F38">
        <f t="shared" si="3"/>
        <v>0</v>
      </c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</row>
    <row r="39" spans="1:11" x14ac:dyDescent="0.25">
      <c r="A39">
        <f t="shared" si="8"/>
        <v>-0.45999999999999985</v>
      </c>
      <c r="B39" s="1">
        <f t="shared" si="0"/>
        <v>6.5501857171538502E-2</v>
      </c>
      <c r="C39" s="26">
        <f t="shared" si="1"/>
        <v>0</v>
      </c>
      <c r="E39">
        <f t="shared" si="2"/>
        <v>0</v>
      </c>
      <c r="F39">
        <f t="shared" si="3"/>
        <v>0</v>
      </c>
      <c r="H39">
        <f t="shared" si="4"/>
        <v>0</v>
      </c>
      <c r="I39">
        <f t="shared" si="5"/>
        <v>0</v>
      </c>
      <c r="J39">
        <f t="shared" si="6"/>
        <v>0</v>
      </c>
      <c r="K39">
        <f t="shared" si="7"/>
        <v>0</v>
      </c>
    </row>
    <row r="40" spans="1:11" x14ac:dyDescent="0.25">
      <c r="A40">
        <f t="shared" si="8"/>
        <v>-0.45299999999999985</v>
      </c>
      <c r="B40" s="1">
        <f t="shared" si="0"/>
        <v>6.6503735940010161E-2</v>
      </c>
      <c r="C40" s="26">
        <f t="shared" si="1"/>
        <v>0</v>
      </c>
      <c r="E40">
        <f t="shared" si="2"/>
        <v>0</v>
      </c>
      <c r="F40">
        <f t="shared" si="3"/>
        <v>0</v>
      </c>
      <c r="H40">
        <f t="shared" si="4"/>
        <v>0</v>
      </c>
      <c r="I40">
        <f t="shared" si="5"/>
        <v>0</v>
      </c>
      <c r="J40">
        <f t="shared" si="6"/>
        <v>0</v>
      </c>
      <c r="K40">
        <f t="shared" si="7"/>
        <v>0</v>
      </c>
    </row>
    <row r="41" spans="1:11" x14ac:dyDescent="0.25">
      <c r="A41">
        <f t="shared" si="8"/>
        <v>-0.44599999999999984</v>
      </c>
      <c r="B41" s="1">
        <f t="shared" si="0"/>
        <v>6.7516854393960865E-2</v>
      </c>
      <c r="C41" s="26">
        <f t="shared" si="1"/>
        <v>0</v>
      </c>
      <c r="E41">
        <f t="shared" si="2"/>
        <v>0</v>
      </c>
      <c r="F41">
        <f t="shared" si="3"/>
        <v>0</v>
      </c>
      <c r="H41">
        <f t="shared" si="4"/>
        <v>0</v>
      </c>
      <c r="I41">
        <f t="shared" si="5"/>
        <v>0</v>
      </c>
      <c r="J41">
        <f t="shared" si="6"/>
        <v>0</v>
      </c>
      <c r="K41">
        <f t="shared" si="7"/>
        <v>0</v>
      </c>
    </row>
    <row r="42" spans="1:11" x14ac:dyDescent="0.25">
      <c r="A42">
        <f t="shared" si="8"/>
        <v>-0.43899999999999983</v>
      </c>
      <c r="B42" s="1">
        <f t="shared" si="0"/>
        <v>6.8541260254108033E-2</v>
      </c>
      <c r="C42" s="26">
        <f t="shared" si="1"/>
        <v>0</v>
      </c>
      <c r="E42">
        <f t="shared" si="2"/>
        <v>0</v>
      </c>
      <c r="F42">
        <f t="shared" si="3"/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0</v>
      </c>
    </row>
    <row r="43" spans="1:11" x14ac:dyDescent="0.25">
      <c r="A43">
        <f t="shared" si="8"/>
        <v>-0.43199999999999983</v>
      </c>
      <c r="B43" s="1">
        <f t="shared" si="0"/>
        <v>6.9576999902755773E-2</v>
      </c>
      <c r="C43" s="26">
        <f t="shared" si="1"/>
        <v>0</v>
      </c>
      <c r="E43">
        <f t="shared" si="2"/>
        <v>0</v>
      </c>
      <c r="F43">
        <f t="shared" si="3"/>
        <v>0</v>
      </c>
      <c r="H43">
        <f t="shared" si="4"/>
        <v>0</v>
      </c>
      <c r="I43">
        <f t="shared" si="5"/>
        <v>0</v>
      </c>
      <c r="J43">
        <f t="shared" si="6"/>
        <v>0</v>
      </c>
      <c r="K43">
        <f t="shared" si="7"/>
        <v>0</v>
      </c>
    </row>
    <row r="44" spans="1:11" x14ac:dyDescent="0.25">
      <c r="A44">
        <f t="shared" si="8"/>
        <v>-0.42499999999999982</v>
      </c>
      <c r="B44" s="1">
        <f t="shared" si="0"/>
        <v>7.0624118352180396E-2</v>
      </c>
      <c r="C44" s="26">
        <f t="shared" si="1"/>
        <v>0</v>
      </c>
      <c r="E44">
        <f t="shared" si="2"/>
        <v>0</v>
      </c>
      <c r="F44">
        <f t="shared" si="3"/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0</v>
      </c>
    </row>
    <row r="45" spans="1:11" x14ac:dyDescent="0.25">
      <c r="A45">
        <f t="shared" si="8"/>
        <v>-0.41799999999999982</v>
      </c>
      <c r="B45" s="1">
        <f t="shared" si="0"/>
        <v>7.1682659212954719E-2</v>
      </c>
      <c r="C45" s="26">
        <f t="shared" si="1"/>
        <v>0</v>
      </c>
      <c r="E45">
        <f t="shared" si="2"/>
        <v>0</v>
      </c>
      <c r="F45">
        <f t="shared" si="3"/>
        <v>0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0</v>
      </c>
    </row>
    <row r="46" spans="1:11" x14ac:dyDescent="0.25">
      <c r="A46">
        <f t="shared" si="8"/>
        <v>-0.41099999999999981</v>
      </c>
      <c r="B46" s="1">
        <f t="shared" si="0"/>
        <v>7.2752664662221619E-2</v>
      </c>
      <c r="C46" s="26">
        <f t="shared" si="1"/>
        <v>0</v>
      </c>
      <c r="E46">
        <f t="shared" si="2"/>
        <v>0</v>
      </c>
      <c r="F46">
        <f t="shared" si="3"/>
        <v>0</v>
      </c>
      <c r="H46">
        <f t="shared" si="4"/>
        <v>0</v>
      </c>
      <c r="I46">
        <f t="shared" si="5"/>
        <v>0</v>
      </c>
      <c r="J46">
        <f t="shared" si="6"/>
        <v>0</v>
      </c>
      <c r="K46">
        <f t="shared" si="7"/>
        <v>0</v>
      </c>
    </row>
    <row r="47" spans="1:11" x14ac:dyDescent="0.25">
      <c r="A47">
        <f t="shared" si="8"/>
        <v>-0.4039999999999998</v>
      </c>
      <c r="B47" s="1">
        <f t="shared" si="0"/>
        <v>7.3834175411927994E-2</v>
      </c>
      <c r="C47" s="26">
        <f t="shared" si="1"/>
        <v>0</v>
      </c>
      <c r="E47">
        <f t="shared" si="2"/>
        <v>0</v>
      </c>
      <c r="F47">
        <f t="shared" si="3"/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0</v>
      </c>
    </row>
    <row r="48" spans="1:11" x14ac:dyDescent="0.25">
      <c r="A48">
        <f t="shared" si="8"/>
        <v>-0.3969999999999998</v>
      </c>
      <c r="B48" s="1">
        <f t="shared" si="0"/>
        <v>7.4927230677030193E-2</v>
      </c>
      <c r="C48" s="26">
        <f t="shared" si="1"/>
        <v>0</v>
      </c>
      <c r="E48">
        <f t="shared" si="2"/>
        <v>0</v>
      </c>
      <c r="F48">
        <f t="shared" si="3"/>
        <v>0</v>
      </c>
      <c r="H48">
        <f t="shared" si="4"/>
        <v>0</v>
      </c>
      <c r="I48">
        <f t="shared" si="5"/>
        <v>0</v>
      </c>
      <c r="J48">
        <f t="shared" si="6"/>
        <v>0</v>
      </c>
      <c r="K48">
        <f t="shared" si="7"/>
        <v>0</v>
      </c>
    </row>
    <row r="49" spans="1:11" x14ac:dyDescent="0.25">
      <c r="A49">
        <f t="shared" si="8"/>
        <v>-0.38999999999999979</v>
      </c>
      <c r="B49" s="1">
        <f t="shared" si="0"/>
        <v>7.6031868143681916E-2</v>
      </c>
      <c r="C49" s="26">
        <f t="shared" si="1"/>
        <v>0</v>
      </c>
      <c r="E49">
        <f t="shared" si="2"/>
        <v>0</v>
      </c>
      <c r="F49">
        <f t="shared" si="3"/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0</v>
      </c>
    </row>
    <row r="50" spans="1:11" x14ac:dyDescent="0.25">
      <c r="A50">
        <f t="shared" si="8"/>
        <v>-0.38299999999999979</v>
      </c>
      <c r="B50" s="1">
        <f t="shared" si="0"/>
        <v>7.7148123937415811E-2</v>
      </c>
      <c r="C50" s="26">
        <f t="shared" si="1"/>
        <v>0</v>
      </c>
      <c r="E50">
        <f t="shared" si="2"/>
        <v>0</v>
      </c>
      <c r="F50">
        <f t="shared" si="3"/>
        <v>0</v>
      </c>
      <c r="H50">
        <f t="shared" si="4"/>
        <v>0</v>
      </c>
      <c r="I50">
        <f t="shared" si="5"/>
        <v>0</v>
      </c>
      <c r="J50">
        <f t="shared" si="6"/>
        <v>0</v>
      </c>
      <c r="K50">
        <f t="shared" si="7"/>
        <v>0</v>
      </c>
    </row>
    <row r="51" spans="1:11" x14ac:dyDescent="0.25">
      <c r="A51">
        <f t="shared" si="8"/>
        <v>-0.37599999999999978</v>
      </c>
      <c r="B51" s="1">
        <f t="shared" si="0"/>
        <v>7.8276032591330619E-2</v>
      </c>
      <c r="C51" s="26">
        <f t="shared" si="1"/>
        <v>0</v>
      </c>
      <c r="E51">
        <f t="shared" si="2"/>
        <v>0</v>
      </c>
      <c r="F51">
        <f t="shared" si="3"/>
        <v>0</v>
      </c>
      <c r="H51">
        <f t="shared" si="4"/>
        <v>0</v>
      </c>
      <c r="I51">
        <f t="shared" si="5"/>
        <v>0</v>
      </c>
      <c r="J51">
        <f t="shared" si="6"/>
        <v>0</v>
      </c>
      <c r="K51">
        <f t="shared" si="7"/>
        <v>0</v>
      </c>
    </row>
    <row r="52" spans="1:11" x14ac:dyDescent="0.25">
      <c r="A52">
        <f t="shared" si="8"/>
        <v>-0.36899999999999977</v>
      </c>
      <c r="B52" s="1">
        <f t="shared" si="0"/>
        <v>7.9415627014295623E-2</v>
      </c>
      <c r="C52" s="26">
        <f t="shared" si="1"/>
        <v>0</v>
      </c>
      <c r="E52">
        <f t="shared" si="2"/>
        <v>0</v>
      </c>
      <c r="F52">
        <f t="shared" si="3"/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0</v>
      </c>
    </row>
    <row r="53" spans="1:11" x14ac:dyDescent="0.25">
      <c r="A53">
        <f t="shared" si="8"/>
        <v>-0.36199999999999977</v>
      </c>
      <c r="B53" s="1">
        <f t="shared" si="0"/>
        <v>8.0566938459183945E-2</v>
      </c>
      <c r="C53" s="26">
        <f t="shared" si="1"/>
        <v>0</v>
      </c>
      <c r="E53">
        <f t="shared" si="2"/>
        <v>0</v>
      </c>
      <c r="F53">
        <f t="shared" si="3"/>
        <v>0</v>
      </c>
      <c r="H53">
        <f t="shared" si="4"/>
        <v>0</v>
      </c>
      <c r="I53">
        <f t="shared" si="5"/>
        <v>0</v>
      </c>
      <c r="J53">
        <f t="shared" si="6"/>
        <v>0</v>
      </c>
      <c r="K53">
        <f t="shared" si="7"/>
        <v>0</v>
      </c>
    </row>
    <row r="54" spans="1:11" x14ac:dyDescent="0.25">
      <c r="A54">
        <f t="shared" si="8"/>
        <v>-0.35499999999999976</v>
      </c>
      <c r="B54" s="1">
        <f t="shared" si="0"/>
        <v>8.1729996491147025E-2</v>
      </c>
      <c r="C54" s="26">
        <f t="shared" si="1"/>
        <v>0</v>
      </c>
      <c r="E54">
        <f t="shared" si="2"/>
        <v>0</v>
      </c>
      <c r="F54">
        <f t="shared" si="3"/>
        <v>0</v>
      </c>
      <c r="H54">
        <f t="shared" si="4"/>
        <v>0</v>
      </c>
      <c r="I54">
        <f t="shared" si="5"/>
        <v>0</v>
      </c>
      <c r="J54">
        <f t="shared" si="6"/>
        <v>0</v>
      </c>
      <c r="K54">
        <f t="shared" si="7"/>
        <v>0</v>
      </c>
    </row>
    <row r="55" spans="1:11" x14ac:dyDescent="0.25">
      <c r="A55">
        <f t="shared" si="8"/>
        <v>-0.34799999999999975</v>
      </c>
      <c r="B55" s="1">
        <f t="shared" si="0"/>
        <v>8.290482895594202E-2</v>
      </c>
      <c r="C55" s="26">
        <f t="shared" si="1"/>
        <v>0</v>
      </c>
      <c r="E55">
        <f t="shared" si="2"/>
        <v>0</v>
      </c>
      <c r="F55">
        <f t="shared" si="3"/>
        <v>0</v>
      </c>
      <c r="H55">
        <f t="shared" si="4"/>
        <v>0</v>
      </c>
      <c r="I55">
        <f t="shared" si="5"/>
        <v>0</v>
      </c>
      <c r="J55">
        <f t="shared" si="6"/>
        <v>0</v>
      </c>
      <c r="K55">
        <f t="shared" si="7"/>
        <v>0</v>
      </c>
    </row>
    <row r="56" spans="1:11" x14ac:dyDescent="0.25">
      <c r="A56">
        <f t="shared" si="8"/>
        <v>-0.34099999999999975</v>
      </c>
      <c r="B56" s="1">
        <f t="shared" si="0"/>
        <v>8.4091461948325397E-2</v>
      </c>
      <c r="C56" s="26">
        <f t="shared" si="1"/>
        <v>0</v>
      </c>
      <c r="E56">
        <f t="shared" si="2"/>
        <v>0</v>
      </c>
      <c r="F56">
        <f t="shared" si="3"/>
        <v>0</v>
      </c>
      <c r="H56">
        <f t="shared" si="4"/>
        <v>0</v>
      </c>
      <c r="I56">
        <f t="shared" si="5"/>
        <v>0</v>
      </c>
      <c r="J56">
        <f t="shared" si="6"/>
        <v>0</v>
      </c>
      <c r="K56">
        <f t="shared" si="7"/>
        <v>0</v>
      </c>
    </row>
    <row r="57" spans="1:11" x14ac:dyDescent="0.25">
      <c r="A57">
        <f t="shared" si="8"/>
        <v>-0.33399999999999974</v>
      </c>
      <c r="B57" s="1">
        <f t="shared" si="0"/>
        <v>8.5289919780524123E-2</v>
      </c>
      <c r="C57" s="26">
        <f t="shared" si="1"/>
        <v>0</v>
      </c>
      <c r="E57">
        <f t="shared" si="2"/>
        <v>0</v>
      </c>
      <c r="F57">
        <f t="shared" si="3"/>
        <v>0</v>
      </c>
      <c r="H57">
        <f t="shared" si="4"/>
        <v>0</v>
      </c>
      <c r="I57">
        <f t="shared" si="5"/>
        <v>0</v>
      </c>
      <c r="J57">
        <f t="shared" si="6"/>
        <v>0</v>
      </c>
      <c r="K57">
        <f t="shared" si="7"/>
        <v>0</v>
      </c>
    </row>
    <row r="58" spans="1:11" x14ac:dyDescent="0.25">
      <c r="A58">
        <f t="shared" si="8"/>
        <v>-0.32699999999999974</v>
      </c>
      <c r="B58" s="1">
        <f t="shared" si="0"/>
        <v>8.6500224950797885E-2</v>
      </c>
      <c r="C58" s="26">
        <f t="shared" si="1"/>
        <v>0</v>
      </c>
      <c r="E58">
        <f t="shared" si="2"/>
        <v>0</v>
      </c>
      <c r="F58">
        <f t="shared" si="3"/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0</v>
      </c>
    </row>
    <row r="59" spans="1:11" x14ac:dyDescent="0.25">
      <c r="A59">
        <f t="shared" si="8"/>
        <v>-0.31999999999999973</v>
      </c>
      <c r="B59" s="1">
        <f t="shared" si="0"/>
        <v>8.772239811210468E-2</v>
      </c>
      <c r="C59" s="26">
        <f t="shared" si="1"/>
        <v>0</v>
      </c>
      <c r="E59">
        <f t="shared" si="2"/>
        <v>0</v>
      </c>
      <c r="F59">
        <f t="shared" si="3"/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0</v>
      </c>
    </row>
    <row r="60" spans="1:11" x14ac:dyDescent="0.25">
      <c r="A60">
        <f t="shared" si="8"/>
        <v>-0.31299999999999972</v>
      </c>
      <c r="B60" s="1">
        <f t="shared" si="0"/>
        <v>8.8956458040883021E-2</v>
      </c>
      <c r="C60" s="26">
        <f t="shared" si="1"/>
        <v>0</v>
      </c>
      <c r="E60">
        <f t="shared" si="2"/>
        <v>0</v>
      </c>
      <c r="F60">
        <f t="shared" si="3"/>
        <v>0</v>
      </c>
      <c r="H60">
        <f t="shared" si="4"/>
        <v>0</v>
      </c>
      <c r="I60">
        <f t="shared" si="5"/>
        <v>0</v>
      </c>
      <c r="J60">
        <f t="shared" si="6"/>
        <v>0</v>
      </c>
      <c r="K60">
        <f t="shared" si="7"/>
        <v>0</v>
      </c>
    </row>
    <row r="61" spans="1:11" x14ac:dyDescent="0.25">
      <c r="A61">
        <f t="shared" si="8"/>
        <v>-0.30599999999999972</v>
      </c>
      <c r="B61" s="1">
        <f t="shared" si="0"/>
        <v>9.0202421605963673E-2</v>
      </c>
      <c r="C61" s="26">
        <f t="shared" si="1"/>
        <v>0</v>
      </c>
      <c r="E61">
        <f t="shared" si="2"/>
        <v>0</v>
      </c>
      <c r="F61">
        <f t="shared" si="3"/>
        <v>0</v>
      </c>
      <c r="H61">
        <f t="shared" si="4"/>
        <v>0</v>
      </c>
      <c r="I61">
        <f t="shared" si="5"/>
        <v>0</v>
      </c>
      <c r="J61">
        <f t="shared" si="6"/>
        <v>0</v>
      </c>
      <c r="K61">
        <f t="shared" si="7"/>
        <v>0</v>
      </c>
    </row>
    <row r="62" spans="1:11" x14ac:dyDescent="0.25">
      <c r="A62">
        <f t="shared" si="8"/>
        <v>-0.29899999999999971</v>
      </c>
      <c r="B62" s="1">
        <f t="shared" si="0"/>
        <v>9.1460303737624163E-2</v>
      </c>
      <c r="C62" s="26">
        <f t="shared" si="1"/>
        <v>0</v>
      </c>
      <c r="E62">
        <f t="shared" si="2"/>
        <v>0</v>
      </c>
      <c r="F62">
        <f t="shared" si="3"/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0</v>
      </c>
    </row>
    <row r="63" spans="1:11" x14ac:dyDescent="0.25">
      <c r="A63">
        <f t="shared" si="8"/>
        <v>-0.2919999999999997</v>
      </c>
      <c r="B63" s="1">
        <f t="shared" si="0"/>
        <v>9.27301173967989E-2</v>
      </c>
      <c r="C63" s="26">
        <f t="shared" si="1"/>
        <v>0</v>
      </c>
      <c r="E63">
        <f t="shared" si="2"/>
        <v>0</v>
      </c>
      <c r="F63">
        <f t="shared" si="3"/>
        <v>0</v>
      </c>
      <c r="H63">
        <f t="shared" si="4"/>
        <v>0</v>
      </c>
      <c r="I63">
        <f t="shared" si="5"/>
        <v>0</v>
      </c>
      <c r="J63">
        <f t="shared" si="6"/>
        <v>0</v>
      </c>
      <c r="K63">
        <f t="shared" si="7"/>
        <v>0</v>
      </c>
    </row>
    <row r="64" spans="1:11" x14ac:dyDescent="0.25">
      <c r="A64">
        <f t="shared" si="8"/>
        <v>-0.2849999999999997</v>
      </c>
      <c r="B64" s="1">
        <f t="shared" si="0"/>
        <v>9.4011873544459529E-2</v>
      </c>
      <c r="C64" s="26">
        <f t="shared" si="1"/>
        <v>0</v>
      </c>
      <c r="E64">
        <f t="shared" si="2"/>
        <v>0</v>
      </c>
      <c r="F64">
        <f t="shared" si="3"/>
        <v>0</v>
      </c>
      <c r="H64">
        <f t="shared" si="4"/>
        <v>0</v>
      </c>
      <c r="I64">
        <f t="shared" si="5"/>
        <v>0</v>
      </c>
      <c r="J64">
        <f t="shared" si="6"/>
        <v>0</v>
      </c>
      <c r="K64">
        <f t="shared" si="7"/>
        <v>0</v>
      </c>
    </row>
    <row r="65" spans="1:11" x14ac:dyDescent="0.25">
      <c r="A65">
        <f t="shared" si="8"/>
        <v>-0.27799999999999969</v>
      </c>
      <c r="B65" s="1">
        <f t="shared" si="0"/>
        <v>9.5305581111177803E-2</v>
      </c>
      <c r="C65" s="26">
        <f t="shared" si="1"/>
        <v>0</v>
      </c>
      <c r="E65">
        <f t="shared" si="2"/>
        <v>0</v>
      </c>
      <c r="F65">
        <f t="shared" si="3"/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0</v>
      </c>
    </row>
    <row r="66" spans="1:11" x14ac:dyDescent="0.25">
      <c r="A66">
        <f t="shared" si="8"/>
        <v>-0.27099999999999969</v>
      </c>
      <c r="B66" s="1">
        <f t="shared" si="0"/>
        <v>9.6611246966885361E-2</v>
      </c>
      <c r="C66" s="26">
        <f t="shared" si="1"/>
        <v>0</v>
      </c>
      <c r="E66">
        <f t="shared" si="2"/>
        <v>0</v>
      </c>
      <c r="F66">
        <f t="shared" si="3"/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0</v>
      </c>
    </row>
    <row r="67" spans="1:11" x14ac:dyDescent="0.25">
      <c r="A67">
        <f t="shared" si="8"/>
        <v>-0.26399999999999968</v>
      </c>
      <c r="B67" s="1">
        <f t="shared" si="0"/>
        <v>9.7928875890843745E-2</v>
      </c>
      <c r="C67" s="26">
        <f t="shared" si="1"/>
        <v>0</v>
      </c>
      <c r="E67">
        <f t="shared" si="2"/>
        <v>0</v>
      </c>
      <c r="F67">
        <f t="shared" si="3"/>
        <v>0</v>
      </c>
      <c r="H67">
        <f t="shared" si="4"/>
        <v>0</v>
      </c>
      <c r="I67">
        <f t="shared" si="5"/>
        <v>0</v>
      </c>
      <c r="J67">
        <f t="shared" si="6"/>
        <v>0</v>
      </c>
      <c r="K67">
        <f t="shared" si="7"/>
        <v>0</v>
      </c>
    </row>
    <row r="68" spans="1:11" x14ac:dyDescent="0.25">
      <c r="A68">
        <f t="shared" si="8"/>
        <v>-0.25699999999999967</v>
      </c>
      <c r="B68" s="1">
        <f t="shared" si="0"/>
        <v>9.9258470541838964E-2</v>
      </c>
      <c r="C68" s="26">
        <f t="shared" si="1"/>
        <v>0</v>
      </c>
      <c r="E68">
        <f t="shared" si="2"/>
        <v>0</v>
      </c>
      <c r="F68">
        <f t="shared" si="3"/>
        <v>0</v>
      </c>
      <c r="H68">
        <f t="shared" si="4"/>
        <v>0</v>
      </c>
      <c r="I68">
        <f t="shared" si="5"/>
        <v>0</v>
      </c>
      <c r="J68">
        <f t="shared" si="6"/>
        <v>0</v>
      </c>
      <c r="K68">
        <f t="shared" si="7"/>
        <v>0</v>
      </c>
    </row>
    <row r="69" spans="1:11" x14ac:dyDescent="0.25">
      <c r="A69">
        <f t="shared" si="8"/>
        <v>-0.24999999999999967</v>
      </c>
      <c r="B69" s="1">
        <f t="shared" si="0"/>
        <v>0.10060003142861466</v>
      </c>
      <c r="C69" s="26">
        <f t="shared" si="1"/>
        <v>0</v>
      </c>
      <c r="E69">
        <f t="shared" si="2"/>
        <v>0</v>
      </c>
      <c r="F69">
        <f t="shared" si="3"/>
        <v>0</v>
      </c>
      <c r="H69">
        <f t="shared" si="4"/>
        <v>0</v>
      </c>
      <c r="I69">
        <f t="shared" si="5"/>
        <v>0</v>
      </c>
      <c r="J69">
        <f t="shared" si="6"/>
        <v>0</v>
      </c>
      <c r="K69">
        <f t="shared" si="7"/>
        <v>0</v>
      </c>
    </row>
    <row r="70" spans="1:11" x14ac:dyDescent="0.25">
      <c r="A70">
        <f t="shared" si="8"/>
        <v>-0.24299999999999966</v>
      </c>
      <c r="B70" s="1">
        <f t="shared" si="0"/>
        <v>0.10195355688055702</v>
      </c>
      <c r="C70" s="26">
        <f t="shared" si="1"/>
        <v>0</v>
      </c>
      <c r="E70">
        <f t="shared" si="2"/>
        <v>0</v>
      </c>
      <c r="F70">
        <f t="shared" si="3"/>
        <v>0</v>
      </c>
      <c r="H70">
        <f t="shared" si="4"/>
        <v>0</v>
      </c>
      <c r="I70">
        <f t="shared" si="5"/>
        <v>0</v>
      </c>
      <c r="J70">
        <f t="shared" si="6"/>
        <v>0</v>
      </c>
      <c r="K70">
        <f t="shared" si="7"/>
        <v>0</v>
      </c>
    </row>
    <row r="71" spans="1:11" x14ac:dyDescent="0.25">
      <c r="A71">
        <f t="shared" si="8"/>
        <v>-0.23599999999999965</v>
      </c>
      <c r="B71" s="1">
        <f t="shared" si="0"/>
        <v>0.10331904301864656</v>
      </c>
      <c r="C71" s="26">
        <f t="shared" si="1"/>
        <v>0</v>
      </c>
      <c r="E71">
        <f t="shared" si="2"/>
        <v>0</v>
      </c>
      <c r="F71">
        <f t="shared" si="3"/>
        <v>0</v>
      </c>
      <c r="H71">
        <f t="shared" si="4"/>
        <v>0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x14ac:dyDescent="0.25">
      <c r="A72">
        <f t="shared" si="8"/>
        <v>-0.22899999999999965</v>
      </c>
      <c r="B72" s="1">
        <f t="shared" si="0"/>
        <v>0.10469648372669049</v>
      </c>
      <c r="C72" s="26">
        <f t="shared" si="1"/>
        <v>0</v>
      </c>
      <c r="E72">
        <f t="shared" si="2"/>
        <v>0</v>
      </c>
      <c r="F72">
        <f t="shared" si="3"/>
        <v>0</v>
      </c>
      <c r="H72">
        <f t="shared" si="4"/>
        <v>0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x14ac:dyDescent="0.25">
      <c r="A73">
        <f t="shared" si="8"/>
        <v>-0.22199999999999964</v>
      </c>
      <c r="B73" s="1">
        <f t="shared" si="0"/>
        <v>0.10608587062285045</v>
      </c>
      <c r="C73" s="26">
        <f t="shared" si="1"/>
        <v>0</v>
      </c>
      <c r="E73">
        <f t="shared" si="2"/>
        <v>0</v>
      </c>
      <c r="F73">
        <f t="shared" si="3"/>
        <v>0</v>
      </c>
      <c r="H73">
        <f t="shared" si="4"/>
        <v>0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x14ac:dyDescent="0.25">
      <c r="A74">
        <f t="shared" si="8"/>
        <v>-0.21499999999999964</v>
      </c>
      <c r="B74" s="1">
        <f t="shared" si="0"/>
        <v>0.10748719303147906</v>
      </c>
      <c r="C74" s="26">
        <f t="shared" si="1"/>
        <v>0</v>
      </c>
      <c r="E74">
        <f t="shared" si="2"/>
        <v>0</v>
      </c>
      <c r="F74">
        <f t="shared" si="3"/>
        <v>0</v>
      </c>
      <c r="H74">
        <f t="shared" si="4"/>
        <v>0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x14ac:dyDescent="0.25">
      <c r="A75">
        <f t="shared" si="8"/>
        <v>-0.20799999999999963</v>
      </c>
      <c r="B75" s="1">
        <f t="shared" si="0"/>
        <v>0.10890043795528051</v>
      </c>
      <c r="C75" s="26">
        <f t="shared" si="1"/>
        <v>0</v>
      </c>
      <c r="E75">
        <f t="shared" si="2"/>
        <v>0</v>
      </c>
      <c r="F75">
        <f t="shared" si="3"/>
        <v>0</v>
      </c>
      <c r="H75">
        <f t="shared" si="4"/>
        <v>0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x14ac:dyDescent="0.25">
      <c r="A76">
        <f t="shared" si="8"/>
        <v>-0.20099999999999962</v>
      </c>
      <c r="B76" s="1">
        <f t="shared" si="0"/>
        <v>0.11032559004780955</v>
      </c>
      <c r="C76" s="26">
        <f t="shared" si="1"/>
        <v>0</v>
      </c>
      <c r="E76">
        <f t="shared" si="2"/>
        <v>0</v>
      </c>
      <c r="F76">
        <f t="shared" si="3"/>
        <v>0</v>
      </c>
      <c r="H76">
        <f t="shared" si="4"/>
        <v>0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x14ac:dyDescent="0.25">
      <c r="A77">
        <f t="shared" si="8"/>
        <v>-0.19399999999999962</v>
      </c>
      <c r="B77" s="1">
        <f t="shared" si="0"/>
        <v>0.11176263158632289</v>
      </c>
      <c r="C77" s="26">
        <f t="shared" si="1"/>
        <v>0</v>
      </c>
      <c r="E77">
        <f t="shared" si="2"/>
        <v>0</v>
      </c>
      <c r="F77">
        <f t="shared" si="3"/>
        <v>0</v>
      </c>
      <c r="H77">
        <f t="shared" si="4"/>
        <v>0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x14ac:dyDescent="0.25">
      <c r="A78">
        <f t="shared" si="8"/>
        <v>-0.18699999999999961</v>
      </c>
      <c r="B78" s="1">
        <f t="shared" si="0"/>
        <v>0.1132115424449984</v>
      </c>
      <c r="C78" s="26">
        <f t="shared" si="1"/>
        <v>0</v>
      </c>
      <c r="E78">
        <f t="shared" si="2"/>
        <v>0</v>
      </c>
      <c r="F78">
        <f t="shared" si="3"/>
        <v>0</v>
      </c>
      <c r="H78">
        <f t="shared" si="4"/>
        <v>0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x14ac:dyDescent="0.25">
      <c r="A79">
        <f t="shared" si="8"/>
        <v>-0.1799999999999996</v>
      </c>
      <c r="B79" s="1">
        <f t="shared" si="0"/>
        <v>0.11467230006853545</v>
      </c>
      <c r="C79" s="26">
        <f t="shared" si="1"/>
        <v>0</v>
      </c>
      <c r="E79">
        <f t="shared" si="2"/>
        <v>0</v>
      </c>
      <c r="F79">
        <f t="shared" si="3"/>
        <v>0</v>
      </c>
      <c r="H79">
        <f t="shared" si="4"/>
        <v>0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x14ac:dyDescent="0.25">
      <c r="A80">
        <f t="shared" si="8"/>
        <v>-0.1729999999999996</v>
      </c>
      <c r="B80" s="1">
        <f t="shared" si="0"/>
        <v>0.11614487944615261</v>
      </c>
      <c r="C80" s="26">
        <f t="shared" si="1"/>
        <v>0</v>
      </c>
      <c r="E80">
        <f t="shared" si="2"/>
        <v>0</v>
      </c>
      <c r="F80">
        <f t="shared" si="3"/>
        <v>0</v>
      </c>
      <c r="H80">
        <f t="shared" si="4"/>
        <v>0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x14ac:dyDescent="0.25">
      <c r="A81">
        <f t="shared" si="8"/>
        <v>-0.16599999999999959</v>
      </c>
      <c r="B81" s="1">
        <f t="shared" si="0"/>
        <v>0.11762925308599599</v>
      </c>
      <c r="C81" s="26">
        <f t="shared" si="1"/>
        <v>0</v>
      </c>
      <c r="E81">
        <f t="shared" si="2"/>
        <v>0</v>
      </c>
      <c r="F81">
        <f t="shared" si="3"/>
        <v>0</v>
      </c>
      <c r="H81">
        <f t="shared" si="4"/>
        <v>0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x14ac:dyDescent="0.25">
      <c r="A82">
        <f t="shared" si="8"/>
        <v>-0.15899999999999959</v>
      </c>
      <c r="B82" s="1">
        <f t="shared" si="0"/>
        <v>0.11912539098997374</v>
      </c>
      <c r="C82" s="26">
        <f t="shared" si="1"/>
        <v>0</v>
      </c>
      <c r="E82">
        <f t="shared" si="2"/>
        <v>0</v>
      </c>
      <c r="F82">
        <f t="shared" si="3"/>
        <v>0</v>
      </c>
      <c r="H82">
        <f t="shared" si="4"/>
        <v>0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x14ac:dyDescent="0.25">
      <c r="A83">
        <f t="shared" si="8"/>
        <v>-0.15199999999999958</v>
      </c>
      <c r="B83" s="1">
        <f t="shared" si="0"/>
        <v>0.12063326062903036</v>
      </c>
      <c r="C83" s="26">
        <f t="shared" si="1"/>
        <v>0</v>
      </c>
      <c r="E83">
        <f t="shared" si="2"/>
        <v>0</v>
      </c>
      <c r="F83">
        <f t="shared" si="3"/>
        <v>0</v>
      </c>
      <c r="H83">
        <f t="shared" si="4"/>
        <v>0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x14ac:dyDescent="0.25">
      <c r="A84">
        <f t="shared" si="8"/>
        <v>-0.14499999999999957</v>
      </c>
      <c r="B84" s="1">
        <f t="shared" ref="B84:B147" si="9">_xlfn.NORM.DIST(A84,$C$5,$C$6,0)</f>
        <v>0.12215282691887706</v>
      </c>
      <c r="C84" s="26">
        <f t="shared" ref="C84:C147" si="10">IFERROR(_xlfn.LOGNORM.DIST(A84,$F$5,$F$6,0),0)</f>
        <v>0</v>
      </c>
      <c r="E84">
        <f t="shared" ref="E84:E147" si="11">IF(AND(A85&gt;=$C$12,A84&lt;=$C$12),0.5,0)+IF(AND(A85&gt;=$F$12,A84&lt;=$F$12),0.5,0)+IF(AND(A85&gt;=$C$5,A84&lt;=$C$5),B84,0)+IF(AND(A85&gt;=0,A84&lt;=0),1,0)</f>
        <v>0</v>
      </c>
      <c r="F84">
        <f t="shared" ref="F84:F147" si="12">IF(AND(A85&gt;=$C$13,A84&lt;=$C$13),1,0)+IF(AND(A85&gt;=$F$13,A84&lt;=$F$13),1,0)</f>
        <v>0</v>
      </c>
      <c r="H84">
        <f t="shared" ref="H84:H147" si="13">IF(A84&lt;$L$4,0,B84)</f>
        <v>0</v>
      </c>
      <c r="I84">
        <f t="shared" ref="I84:I147" si="14">H84/(1-_xlfn.NORM.DIST($L$4,$C$5,$C$6,1))</f>
        <v>0</v>
      </c>
      <c r="J84">
        <f t="shared" ref="J84:J147" si="15">IF(AND(A85&gt;=$J$12,A84&lt;=$J$12),0.5,0)+IF(AND(A85&gt;=$L$12,A84&lt;=$L$12),0.5,0)+IF(AND(A85&gt;=$L$8,A84&lt;=$L$8),I84,0)+IF(AND(A85&gt;=$J$8,A84&lt;=$J$8),B84,0)+IF(AND(A85&gt;=0,A84&lt;=0),1,0)</f>
        <v>0</v>
      </c>
      <c r="K84">
        <f t="shared" ref="K84:K147" si="16">IF(AND(A85&gt;=$J$13,A84&lt;=$J$13),1,0)+IF(AND(A85&gt;=$L$13,A84&lt;=$L$13),1,0)</f>
        <v>0</v>
      </c>
    </row>
    <row r="85" spans="1:11" x14ac:dyDescent="0.25">
      <c r="A85">
        <f t="shared" ref="A85:A148" si="17">A84+0.007</f>
        <v>-0.13799999999999957</v>
      </c>
      <c r="B85" s="1">
        <f t="shared" si="9"/>
        <v>0.12368405219619123</v>
      </c>
      <c r="C85" s="26">
        <f t="shared" si="10"/>
        <v>0</v>
      </c>
      <c r="E85">
        <f t="shared" si="11"/>
        <v>0</v>
      </c>
      <c r="F85">
        <f t="shared" si="12"/>
        <v>0</v>
      </c>
      <c r="H85">
        <f t="shared" si="13"/>
        <v>0</v>
      </c>
      <c r="I85">
        <f t="shared" si="14"/>
        <v>0</v>
      </c>
      <c r="J85">
        <f t="shared" si="15"/>
        <v>0</v>
      </c>
      <c r="K85">
        <f t="shared" si="16"/>
        <v>0</v>
      </c>
    </row>
    <row r="86" spans="1:11" x14ac:dyDescent="0.25">
      <c r="A86">
        <f t="shared" si="17"/>
        <v>-0.13099999999999956</v>
      </c>
      <c r="B86" s="1">
        <f t="shared" si="9"/>
        <v>0.12522689619530072</v>
      </c>
      <c r="C86" s="26">
        <f t="shared" si="10"/>
        <v>0</v>
      </c>
      <c r="E86">
        <f t="shared" si="11"/>
        <v>0</v>
      </c>
      <c r="F86">
        <f t="shared" si="12"/>
        <v>0</v>
      </c>
      <c r="H86">
        <f t="shared" si="13"/>
        <v>0</v>
      </c>
      <c r="I86">
        <f t="shared" si="14"/>
        <v>0</v>
      </c>
      <c r="J86">
        <f t="shared" si="15"/>
        <v>0</v>
      </c>
      <c r="K86">
        <f t="shared" si="16"/>
        <v>0</v>
      </c>
    </row>
    <row r="87" spans="1:11" x14ac:dyDescent="0.25">
      <c r="A87">
        <f t="shared" si="17"/>
        <v>-0.12399999999999956</v>
      </c>
      <c r="B87" s="1">
        <f t="shared" si="9"/>
        <v>0.12678131602536671</v>
      </c>
      <c r="C87" s="26">
        <f t="shared" si="10"/>
        <v>0</v>
      </c>
      <c r="E87">
        <f t="shared" si="11"/>
        <v>0</v>
      </c>
      <c r="F87">
        <f t="shared" si="12"/>
        <v>0</v>
      </c>
      <c r="H87">
        <f t="shared" si="13"/>
        <v>0</v>
      </c>
      <c r="I87">
        <f t="shared" si="14"/>
        <v>0</v>
      </c>
      <c r="J87">
        <f t="shared" si="15"/>
        <v>0</v>
      </c>
      <c r="K87">
        <f t="shared" si="16"/>
        <v>0</v>
      </c>
    </row>
    <row r="88" spans="1:11" x14ac:dyDescent="0.25">
      <c r="A88">
        <f t="shared" si="17"/>
        <v>-0.11699999999999955</v>
      </c>
      <c r="B88" s="1">
        <f t="shared" si="9"/>
        <v>0.12834726614808067</v>
      </c>
      <c r="C88" s="26">
        <f t="shared" si="10"/>
        <v>0</v>
      </c>
      <c r="E88">
        <f t="shared" si="11"/>
        <v>0</v>
      </c>
      <c r="F88">
        <f t="shared" si="12"/>
        <v>0</v>
      </c>
      <c r="H88">
        <f t="shared" si="13"/>
        <v>0</v>
      </c>
      <c r="I88">
        <f t="shared" si="14"/>
        <v>0</v>
      </c>
      <c r="J88">
        <f t="shared" si="15"/>
        <v>0</v>
      </c>
      <c r="K88">
        <f t="shared" si="16"/>
        <v>0</v>
      </c>
    </row>
    <row r="89" spans="1:11" x14ac:dyDescent="0.25">
      <c r="A89">
        <f t="shared" si="17"/>
        <v>-0.10999999999999954</v>
      </c>
      <c r="B89" s="1">
        <f t="shared" si="9"/>
        <v>0.12992469835588952</v>
      </c>
      <c r="C89" s="26">
        <f t="shared" si="10"/>
        <v>0</v>
      </c>
      <c r="E89">
        <f t="shared" si="11"/>
        <v>0</v>
      </c>
      <c r="F89">
        <f t="shared" si="12"/>
        <v>0</v>
      </c>
      <c r="H89">
        <f t="shared" si="13"/>
        <v>0</v>
      </c>
      <c r="I89">
        <f t="shared" si="14"/>
        <v>0</v>
      </c>
      <c r="J89">
        <f t="shared" si="15"/>
        <v>0</v>
      </c>
      <c r="K89">
        <f t="shared" si="16"/>
        <v>0</v>
      </c>
    </row>
    <row r="90" spans="1:11" x14ac:dyDescent="0.25">
      <c r="A90">
        <f t="shared" si="17"/>
        <v>-0.10299999999999954</v>
      </c>
      <c r="B90" s="1">
        <f t="shared" si="9"/>
        <v>0.13151356175076306</v>
      </c>
      <c r="C90" s="26">
        <f t="shared" si="10"/>
        <v>0</v>
      </c>
      <c r="E90">
        <f t="shared" si="11"/>
        <v>0</v>
      </c>
      <c r="F90">
        <f t="shared" si="12"/>
        <v>0</v>
      </c>
      <c r="H90">
        <f t="shared" si="13"/>
        <v>0</v>
      </c>
      <c r="I90">
        <f t="shared" si="14"/>
        <v>0</v>
      </c>
      <c r="J90">
        <f t="shared" si="15"/>
        <v>0</v>
      </c>
      <c r="K90">
        <f t="shared" si="16"/>
        <v>0</v>
      </c>
    </row>
    <row r="91" spans="1:11" x14ac:dyDescent="0.25">
      <c r="A91">
        <f t="shared" si="17"/>
        <v>-9.599999999999953E-2</v>
      </c>
      <c r="B91" s="1">
        <f t="shared" si="9"/>
        <v>0.13311380272351872</v>
      </c>
      <c r="C91" s="26">
        <f t="shared" si="10"/>
        <v>0</v>
      </c>
      <c r="E91">
        <f t="shared" si="11"/>
        <v>0</v>
      </c>
      <c r="F91">
        <f t="shared" si="12"/>
        <v>0</v>
      </c>
      <c r="H91">
        <f t="shared" si="13"/>
        <v>0</v>
      </c>
      <c r="I91">
        <f t="shared" si="14"/>
        <v>0</v>
      </c>
      <c r="J91">
        <f t="shared" si="15"/>
        <v>0</v>
      </c>
      <c r="K91">
        <f t="shared" si="16"/>
        <v>0</v>
      </c>
    </row>
    <row r="92" spans="1:11" x14ac:dyDescent="0.25">
      <c r="A92">
        <f t="shared" si="17"/>
        <v>-8.8999999999999524E-2</v>
      </c>
      <c r="B92" s="1">
        <f t="shared" si="9"/>
        <v>0.13472536493371806</v>
      </c>
      <c r="C92" s="26">
        <f t="shared" si="10"/>
        <v>0</v>
      </c>
      <c r="E92">
        <f t="shared" si="11"/>
        <v>0</v>
      </c>
      <c r="F92">
        <f t="shared" si="12"/>
        <v>0</v>
      </c>
      <c r="H92">
        <f t="shared" si="13"/>
        <v>0</v>
      </c>
      <c r="I92">
        <f t="shared" si="14"/>
        <v>0</v>
      </c>
      <c r="J92">
        <f t="shared" si="15"/>
        <v>0</v>
      </c>
      <c r="K92">
        <f t="shared" si="16"/>
        <v>0</v>
      </c>
    </row>
    <row r="93" spans="1:11" x14ac:dyDescent="0.25">
      <c r="A93">
        <f t="shared" si="17"/>
        <v>-8.1999999999999518E-2</v>
      </c>
      <c r="B93" s="1">
        <f t="shared" si="9"/>
        <v>0.13634818929014908</v>
      </c>
      <c r="C93" s="26">
        <f t="shared" si="10"/>
        <v>0</v>
      </c>
      <c r="E93">
        <f t="shared" si="11"/>
        <v>0</v>
      </c>
      <c r="F93">
        <f t="shared" si="12"/>
        <v>0</v>
      </c>
      <c r="H93">
        <f t="shared" si="13"/>
        <v>0</v>
      </c>
      <c r="I93">
        <f t="shared" si="14"/>
        <v>0</v>
      </c>
      <c r="J93">
        <f t="shared" si="15"/>
        <v>0</v>
      </c>
      <c r="K93">
        <f t="shared" si="16"/>
        <v>0</v>
      </c>
    </row>
    <row r="94" spans="1:11" x14ac:dyDescent="0.25">
      <c r="A94">
        <f t="shared" si="17"/>
        <v>-7.4999999999999512E-2</v>
      </c>
      <c r="B94" s="1">
        <f t="shared" si="9"/>
        <v>0.1379822139319084</v>
      </c>
      <c r="C94" s="26">
        <f t="shared" si="10"/>
        <v>0</v>
      </c>
      <c r="E94">
        <f t="shared" si="11"/>
        <v>0</v>
      </c>
      <c r="F94">
        <f t="shared" si="12"/>
        <v>0</v>
      </c>
      <c r="H94">
        <f t="shared" si="13"/>
        <v>0</v>
      </c>
      <c r="I94">
        <f t="shared" si="14"/>
        <v>0</v>
      </c>
      <c r="J94">
        <f t="shared" si="15"/>
        <v>0</v>
      </c>
      <c r="K94">
        <f t="shared" si="16"/>
        <v>0</v>
      </c>
    </row>
    <row r="95" spans="1:11" x14ac:dyDescent="0.25">
      <c r="A95">
        <f t="shared" si="17"/>
        <v>-6.7999999999999505E-2</v>
      </c>
      <c r="B95" s="1">
        <f t="shared" si="9"/>
        <v>0.13962737421009805</v>
      </c>
      <c r="C95" s="26">
        <f t="shared" si="10"/>
        <v>0</v>
      </c>
      <c r="E95">
        <f t="shared" si="11"/>
        <v>0</v>
      </c>
      <c r="F95">
        <f t="shared" si="12"/>
        <v>0</v>
      </c>
      <c r="H95">
        <f t="shared" si="13"/>
        <v>0</v>
      </c>
      <c r="I95">
        <f t="shared" si="14"/>
        <v>0</v>
      </c>
      <c r="J95">
        <f t="shared" si="15"/>
        <v>0</v>
      </c>
      <c r="K95">
        <f t="shared" si="16"/>
        <v>0</v>
      </c>
    </row>
    <row r="96" spans="1:11" x14ac:dyDescent="0.25">
      <c r="A96">
        <f t="shared" si="17"/>
        <v>-6.0999999999999506E-2</v>
      </c>
      <c r="B96" s="1">
        <f t="shared" si="9"/>
        <v>0.14128360267015036</v>
      </c>
      <c r="C96" s="26">
        <f t="shared" si="10"/>
        <v>0</v>
      </c>
      <c r="E96">
        <f t="shared" si="11"/>
        <v>0</v>
      </c>
      <c r="F96">
        <f t="shared" si="12"/>
        <v>0</v>
      </c>
      <c r="H96">
        <f t="shared" si="13"/>
        <v>0</v>
      </c>
      <c r="I96">
        <f t="shared" si="14"/>
        <v>0</v>
      </c>
      <c r="J96">
        <f t="shared" si="15"/>
        <v>0</v>
      </c>
      <c r="K96">
        <f t="shared" si="16"/>
        <v>0</v>
      </c>
    </row>
    <row r="97" spans="1:11" x14ac:dyDescent="0.25">
      <c r="A97">
        <f t="shared" si="17"/>
        <v>-5.3999999999999507E-2</v>
      </c>
      <c r="B97" s="1">
        <f t="shared" si="9"/>
        <v>0.14295082903479556</v>
      </c>
      <c r="C97" s="26">
        <f t="shared" si="10"/>
        <v>0</v>
      </c>
      <c r="E97">
        <f t="shared" si="11"/>
        <v>0</v>
      </c>
      <c r="F97">
        <f t="shared" si="12"/>
        <v>0</v>
      </c>
      <c r="H97">
        <f t="shared" si="13"/>
        <v>0</v>
      </c>
      <c r="I97">
        <f t="shared" si="14"/>
        <v>0</v>
      </c>
      <c r="J97">
        <f t="shared" si="15"/>
        <v>0</v>
      </c>
      <c r="K97">
        <f t="shared" si="16"/>
        <v>0</v>
      </c>
    </row>
    <row r="98" spans="1:11" x14ac:dyDescent="0.25">
      <c r="A98">
        <f t="shared" si="17"/>
        <v>-4.6999999999999507E-2</v>
      </c>
      <c r="B98" s="1">
        <f t="shared" si="9"/>
        <v>0.14462898018768544</v>
      </c>
      <c r="C98" s="26">
        <f t="shared" si="10"/>
        <v>0</v>
      </c>
      <c r="E98">
        <f t="shared" si="11"/>
        <v>0</v>
      </c>
      <c r="F98">
        <f t="shared" si="12"/>
        <v>0</v>
      </c>
      <c r="H98">
        <f t="shared" si="13"/>
        <v>0</v>
      </c>
      <c r="I98">
        <f t="shared" si="14"/>
        <v>0</v>
      </c>
      <c r="J98">
        <f t="shared" si="15"/>
        <v>0</v>
      </c>
      <c r="K98">
        <f t="shared" si="16"/>
        <v>0</v>
      </c>
    </row>
    <row r="99" spans="1:11" x14ac:dyDescent="0.25">
      <c r="A99">
        <f t="shared" si="17"/>
        <v>-3.9999999999999508E-2</v>
      </c>
      <c r="B99" s="1">
        <f t="shared" si="9"/>
        <v>0.14631798015768688</v>
      </c>
      <c r="C99" s="26">
        <f t="shared" si="10"/>
        <v>0</v>
      </c>
      <c r="E99">
        <f t="shared" si="11"/>
        <v>0</v>
      </c>
      <c r="F99">
        <f t="shared" si="12"/>
        <v>0</v>
      </c>
      <c r="H99">
        <f t="shared" si="13"/>
        <v>0</v>
      </c>
      <c r="I99">
        <f t="shared" si="14"/>
        <v>0</v>
      </c>
      <c r="J99">
        <f t="shared" si="15"/>
        <v>0</v>
      </c>
      <c r="K99">
        <f t="shared" si="16"/>
        <v>0</v>
      </c>
    </row>
    <row r="100" spans="1:11" x14ac:dyDescent="0.25">
      <c r="A100">
        <f t="shared" si="17"/>
        <v>-3.2999999999999509E-2</v>
      </c>
      <c r="B100" s="1">
        <f t="shared" si="9"/>
        <v>0.14801775010385934</v>
      </c>
      <c r="C100" s="26">
        <f t="shared" si="10"/>
        <v>0</v>
      </c>
      <c r="E100">
        <f t="shared" si="11"/>
        <v>0</v>
      </c>
      <c r="F100">
        <f t="shared" si="12"/>
        <v>0</v>
      </c>
      <c r="H100">
        <f t="shared" si="13"/>
        <v>0</v>
      </c>
      <c r="I100">
        <f t="shared" si="14"/>
        <v>0</v>
      </c>
      <c r="J100">
        <f t="shared" si="15"/>
        <v>0</v>
      </c>
      <c r="K100">
        <f t="shared" si="16"/>
        <v>0</v>
      </c>
    </row>
    <row r="101" spans="1:11" x14ac:dyDescent="0.25">
      <c r="A101">
        <f t="shared" si="17"/>
        <v>-2.599999999999951E-2</v>
      </c>
      <c r="B101" s="1">
        <f t="shared" si="9"/>
        <v>0.1497282083011291</v>
      </c>
      <c r="C101" s="26">
        <f t="shared" si="10"/>
        <v>0</v>
      </c>
      <c r="E101">
        <f t="shared" si="11"/>
        <v>0</v>
      </c>
      <c r="F101">
        <f t="shared" si="12"/>
        <v>0</v>
      </c>
      <c r="H101">
        <f t="shared" si="13"/>
        <v>0</v>
      </c>
      <c r="I101">
        <f t="shared" si="14"/>
        <v>0</v>
      </c>
      <c r="J101">
        <f t="shared" si="15"/>
        <v>0</v>
      </c>
      <c r="K101">
        <f t="shared" si="16"/>
        <v>0</v>
      </c>
    </row>
    <row r="102" spans="1:11" x14ac:dyDescent="0.25">
      <c r="A102">
        <f t="shared" si="17"/>
        <v>-1.899999999999951E-2</v>
      </c>
      <c r="B102" s="1">
        <f t="shared" si="9"/>
        <v>0.15144927012667464</v>
      </c>
      <c r="C102" s="26">
        <f t="shared" si="10"/>
        <v>0</v>
      </c>
      <c r="E102">
        <f t="shared" si="11"/>
        <v>0</v>
      </c>
      <c r="F102">
        <f t="shared" si="12"/>
        <v>0</v>
      </c>
      <c r="H102">
        <f t="shared" si="13"/>
        <v>0</v>
      </c>
      <c r="I102">
        <f t="shared" si="14"/>
        <v>0</v>
      </c>
      <c r="J102">
        <f t="shared" si="15"/>
        <v>0</v>
      </c>
      <c r="K102">
        <f t="shared" si="16"/>
        <v>0</v>
      </c>
    </row>
    <row r="103" spans="1:11" x14ac:dyDescent="0.25">
      <c r="A103">
        <f t="shared" si="17"/>
        <v>-1.1999999999999511E-2</v>
      </c>
      <c r="B103" s="1">
        <f t="shared" si="9"/>
        <v>0.15318084804703508</v>
      </c>
      <c r="C103" s="26">
        <f t="shared" si="10"/>
        <v>0</v>
      </c>
      <c r="E103">
        <f t="shared" si="11"/>
        <v>0</v>
      </c>
      <c r="F103">
        <f t="shared" si="12"/>
        <v>0</v>
      </c>
      <c r="H103">
        <f t="shared" si="13"/>
        <v>0</v>
      </c>
      <c r="I103">
        <f t="shared" si="14"/>
        <v>0</v>
      </c>
      <c r="J103">
        <f t="shared" si="15"/>
        <v>0</v>
      </c>
      <c r="K103">
        <f t="shared" si="16"/>
        <v>0</v>
      </c>
    </row>
    <row r="104" spans="1:11" x14ac:dyDescent="0.25">
      <c r="A104">
        <f t="shared" si="17"/>
        <v>-4.9999999999995109E-3</v>
      </c>
      <c r="B104" s="1">
        <f t="shared" si="9"/>
        <v>0.15492285160595595</v>
      </c>
      <c r="C104" s="26">
        <f t="shared" si="10"/>
        <v>0</v>
      </c>
      <c r="E104">
        <f t="shared" si="11"/>
        <v>1</v>
      </c>
      <c r="F104">
        <f t="shared" si="12"/>
        <v>0</v>
      </c>
      <c r="H104">
        <f t="shared" si="13"/>
        <v>0</v>
      </c>
      <c r="I104">
        <f t="shared" si="14"/>
        <v>0</v>
      </c>
      <c r="J104">
        <f t="shared" si="15"/>
        <v>1</v>
      </c>
      <c r="K104">
        <f t="shared" si="16"/>
        <v>0</v>
      </c>
    </row>
    <row r="105" spans="1:11" x14ac:dyDescent="0.25">
      <c r="A105">
        <f t="shared" si="17"/>
        <v>2.0000000000004892E-3</v>
      </c>
      <c r="B105" s="1">
        <f t="shared" si="9"/>
        <v>0.15667518741298442</v>
      </c>
      <c r="C105" s="26">
        <f t="shared" si="10"/>
        <v>4.2069743624777056E-20</v>
      </c>
      <c r="E105">
        <f t="shared" si="11"/>
        <v>0</v>
      </c>
      <c r="F105">
        <f t="shared" si="12"/>
        <v>0</v>
      </c>
      <c r="H105">
        <f t="shared" si="13"/>
        <v>0.15667518741298442</v>
      </c>
      <c r="I105">
        <f t="shared" si="14"/>
        <v>0.16925177905958408</v>
      </c>
      <c r="J105">
        <f t="shared" si="15"/>
        <v>0</v>
      </c>
      <c r="K105">
        <f t="shared" si="16"/>
        <v>0</v>
      </c>
    </row>
    <row r="106" spans="1:11" x14ac:dyDescent="0.25">
      <c r="A106">
        <f t="shared" si="17"/>
        <v>9.0000000000004902E-3</v>
      </c>
      <c r="B106" s="1">
        <f t="shared" si="9"/>
        <v>0.15843775913282729</v>
      </c>
      <c r="C106" s="26">
        <f t="shared" si="10"/>
        <v>1.5653409001880242E-11</v>
      </c>
      <c r="E106">
        <f t="shared" si="11"/>
        <v>0</v>
      </c>
      <c r="F106">
        <f t="shared" si="12"/>
        <v>0</v>
      </c>
      <c r="H106">
        <f t="shared" si="13"/>
        <v>0.15843775913282729</v>
      </c>
      <c r="I106">
        <f t="shared" si="14"/>
        <v>0.17115583549780725</v>
      </c>
      <c r="J106">
        <f t="shared" si="15"/>
        <v>0</v>
      </c>
      <c r="K106">
        <f t="shared" si="16"/>
        <v>0</v>
      </c>
    </row>
    <row r="107" spans="1:11" x14ac:dyDescent="0.25">
      <c r="A107">
        <f t="shared" si="17"/>
        <v>1.600000000000049E-2</v>
      </c>
      <c r="B107" s="1">
        <f t="shared" si="9"/>
        <v>0.1602104674754832</v>
      </c>
      <c r="C107" s="26">
        <f t="shared" si="10"/>
        <v>6.4518743529286562E-9</v>
      </c>
      <c r="E107">
        <f t="shared" si="11"/>
        <v>0</v>
      </c>
      <c r="F107">
        <f t="shared" si="12"/>
        <v>0</v>
      </c>
      <c r="H107">
        <f t="shared" si="13"/>
        <v>0.1602104674754832</v>
      </c>
      <c r="I107">
        <f t="shared" si="14"/>
        <v>0.17307084224330688</v>
      </c>
      <c r="J107">
        <f t="shared" si="15"/>
        <v>0</v>
      </c>
      <c r="K107">
        <f t="shared" si="16"/>
        <v>0</v>
      </c>
    </row>
    <row r="108" spans="1:11" x14ac:dyDescent="0.25">
      <c r="A108">
        <f t="shared" si="17"/>
        <v>2.3000000000000489E-2</v>
      </c>
      <c r="B108" s="1">
        <f t="shared" si="9"/>
        <v>0.16199321018716376</v>
      </c>
      <c r="C108" s="26">
        <f t="shared" si="10"/>
        <v>1.8633280994131822E-7</v>
      </c>
      <c r="E108">
        <f t="shared" si="11"/>
        <v>0</v>
      </c>
      <c r="F108">
        <f t="shared" si="12"/>
        <v>0</v>
      </c>
      <c r="H108">
        <f t="shared" si="13"/>
        <v>0.16199321018716376</v>
      </c>
      <c r="I108">
        <f t="shared" si="14"/>
        <v>0.17499668883420383</v>
      </c>
      <c r="J108">
        <f t="shared" si="15"/>
        <v>0</v>
      </c>
      <c r="K108">
        <f t="shared" si="16"/>
        <v>0</v>
      </c>
    </row>
    <row r="109" spans="1:11" x14ac:dyDescent="0.25">
      <c r="A109">
        <f t="shared" si="17"/>
        <v>3.0000000000000488E-2</v>
      </c>
      <c r="B109" s="1">
        <f t="shared" si="9"/>
        <v>0.16378588204201242</v>
      </c>
      <c r="C109" s="26">
        <f t="shared" si="10"/>
        <v>1.7662505146599437E-6</v>
      </c>
      <c r="E109">
        <f t="shared" si="11"/>
        <v>0</v>
      </c>
      <c r="F109">
        <f t="shared" si="12"/>
        <v>0</v>
      </c>
      <c r="H109">
        <f t="shared" si="13"/>
        <v>0.16378588204201242</v>
      </c>
      <c r="I109">
        <f t="shared" si="14"/>
        <v>0.1769332615979779</v>
      </c>
      <c r="J109">
        <f t="shared" si="15"/>
        <v>0</v>
      </c>
      <c r="K109">
        <f t="shared" si="16"/>
        <v>0</v>
      </c>
    </row>
    <row r="110" spans="1:11" x14ac:dyDescent="0.25">
      <c r="A110">
        <f t="shared" si="17"/>
        <v>3.7000000000000491E-2</v>
      </c>
      <c r="B110" s="1">
        <f t="shared" si="9"/>
        <v>0.16558837483463629</v>
      </c>
      <c r="C110" s="26">
        <f t="shared" si="10"/>
        <v>9.1774369955075261E-6</v>
      </c>
      <c r="E110">
        <f t="shared" si="11"/>
        <v>0</v>
      </c>
      <c r="F110">
        <f t="shared" si="12"/>
        <v>0</v>
      </c>
      <c r="H110">
        <f t="shared" si="13"/>
        <v>0.16558837483463629</v>
      </c>
      <c r="I110">
        <f t="shared" si="14"/>
        <v>0.17888044364339975</v>
      </c>
      <c r="J110">
        <f t="shared" si="15"/>
        <v>0</v>
      </c>
      <c r="K110">
        <f t="shared" si="16"/>
        <v>0</v>
      </c>
    </row>
    <row r="111" spans="1:11" x14ac:dyDescent="0.25">
      <c r="A111">
        <f t="shared" si="17"/>
        <v>4.400000000000049E-2</v>
      </c>
      <c r="B111" s="1">
        <f t="shared" si="9"/>
        <v>0.16740057737346037</v>
      </c>
      <c r="C111" s="26">
        <f t="shared" si="10"/>
        <v>3.2900868139730378E-5</v>
      </c>
      <c r="E111">
        <f t="shared" si="11"/>
        <v>0</v>
      </c>
      <c r="F111">
        <f t="shared" si="12"/>
        <v>0</v>
      </c>
      <c r="H111">
        <f t="shared" si="13"/>
        <v>0.16740057737346037</v>
      </c>
      <c r="I111">
        <f t="shared" si="14"/>
        <v>0.18083811485335199</v>
      </c>
      <c r="J111">
        <f t="shared" si="15"/>
        <v>0</v>
      </c>
      <c r="K111">
        <f t="shared" si="16"/>
        <v>0</v>
      </c>
    </row>
    <row r="112" spans="1:11" x14ac:dyDescent="0.25">
      <c r="A112">
        <f t="shared" si="17"/>
        <v>5.1000000000000489E-2</v>
      </c>
      <c r="B112" s="1">
        <f t="shared" si="9"/>
        <v>0.16922237547491714</v>
      </c>
      <c r="C112" s="26">
        <f t="shared" si="10"/>
        <v>9.1914191727543443E-5</v>
      </c>
      <c r="E112">
        <f t="shared" si="11"/>
        <v>0</v>
      </c>
      <c r="F112">
        <f t="shared" si="12"/>
        <v>0</v>
      </c>
      <c r="H112">
        <f t="shared" si="13"/>
        <v>0.16922237547491714</v>
      </c>
      <c r="I112">
        <f t="shared" si="14"/>
        <v>0.18280615187855218</v>
      </c>
      <c r="J112">
        <f t="shared" si="15"/>
        <v>0</v>
      </c>
      <c r="K112">
        <f t="shared" si="16"/>
        <v>0</v>
      </c>
    </row>
    <row r="113" spans="1:11" x14ac:dyDescent="0.25">
      <c r="A113">
        <f t="shared" si="17"/>
        <v>5.8000000000000489E-2</v>
      </c>
      <c r="B113" s="1">
        <f t="shared" si="9"/>
        <v>0.17105365195848202</v>
      </c>
      <c r="C113" s="26">
        <f t="shared" si="10"/>
        <v>2.1496945110833655E-4</v>
      </c>
      <c r="E113">
        <f t="shared" si="11"/>
        <v>0</v>
      </c>
      <c r="F113">
        <f t="shared" si="12"/>
        <v>0</v>
      </c>
      <c r="H113">
        <f t="shared" si="13"/>
        <v>0.17105365195848202</v>
      </c>
      <c r="I113">
        <f t="shared" si="14"/>
        <v>0.18478442813218982</v>
      </c>
      <c r="J113">
        <f t="shared" si="15"/>
        <v>0</v>
      </c>
      <c r="K113">
        <f t="shared" si="16"/>
        <v>0</v>
      </c>
    </row>
    <row r="114" spans="1:11" x14ac:dyDescent="0.25">
      <c r="A114">
        <f t="shared" si="17"/>
        <v>6.5000000000000488E-2</v>
      </c>
      <c r="B114" s="1">
        <f t="shared" si="9"/>
        <v>0.17289428664256573</v>
      </c>
      <c r="C114" s="26">
        <f t="shared" si="10"/>
        <v>4.4050150346795145E-4</v>
      </c>
      <c r="E114">
        <f t="shared" si="11"/>
        <v>0</v>
      </c>
      <c r="F114">
        <f t="shared" si="12"/>
        <v>0</v>
      </c>
      <c r="H114">
        <f t="shared" si="13"/>
        <v>0.17289428664256573</v>
      </c>
      <c r="I114">
        <f t="shared" si="14"/>
        <v>0.18677281378548902</v>
      </c>
      <c r="J114">
        <f t="shared" si="15"/>
        <v>0</v>
      </c>
      <c r="K114">
        <f t="shared" si="16"/>
        <v>0</v>
      </c>
    </row>
    <row r="115" spans="1:11" x14ac:dyDescent="0.25">
      <c r="A115">
        <f t="shared" si="17"/>
        <v>7.2000000000000494E-2</v>
      </c>
      <c r="B115" s="1">
        <f t="shared" si="9"/>
        <v>0.17474415634127557</v>
      </c>
      <c r="C115" s="26">
        <f t="shared" si="10"/>
        <v>8.1537188203391407E-4</v>
      </c>
      <c r="E115">
        <f t="shared" si="11"/>
        <v>0</v>
      </c>
      <c r="F115">
        <f t="shared" si="12"/>
        <v>0</v>
      </c>
      <c r="H115">
        <f t="shared" si="13"/>
        <v>0.17474415634127557</v>
      </c>
      <c r="I115">
        <f t="shared" si="14"/>
        <v>0.18877117576420979</v>
      </c>
      <c r="J115">
        <f t="shared" si="15"/>
        <v>0</v>
      </c>
      <c r="K115">
        <f t="shared" si="16"/>
        <v>0</v>
      </c>
    </row>
    <row r="116" spans="1:11" x14ac:dyDescent="0.25">
      <c r="A116">
        <f t="shared" si="17"/>
        <v>7.90000000000005E-2</v>
      </c>
      <c r="B116" s="1">
        <f t="shared" si="9"/>
        <v>0.17660313486205423</v>
      </c>
      <c r="C116" s="26">
        <f t="shared" si="10"/>
        <v>1.3928272527328296E-3</v>
      </c>
      <c r="E116">
        <f t="shared" si="11"/>
        <v>0</v>
      </c>
      <c r="F116">
        <f t="shared" si="12"/>
        <v>0</v>
      </c>
      <c r="H116">
        <f t="shared" si="13"/>
        <v>0.17660313486205423</v>
      </c>
      <c r="I116">
        <f t="shared" si="14"/>
        <v>0.19077937774609724</v>
      </c>
      <c r="J116">
        <f t="shared" si="15"/>
        <v>0</v>
      </c>
      <c r="K116">
        <f t="shared" si="16"/>
        <v>0</v>
      </c>
    </row>
    <row r="117" spans="1:11" x14ac:dyDescent="0.25">
      <c r="A117">
        <f t="shared" si="17"/>
        <v>8.6000000000000507E-2</v>
      </c>
      <c r="B117" s="1">
        <f t="shared" si="9"/>
        <v>0.1784710930042083</v>
      </c>
      <c r="C117" s="26">
        <f t="shared" si="10"/>
        <v>2.2300649873234876E-3</v>
      </c>
      <c r="E117">
        <f t="shared" si="11"/>
        <v>0</v>
      </c>
      <c r="F117">
        <f t="shared" si="12"/>
        <v>0</v>
      </c>
      <c r="H117">
        <f t="shared" si="13"/>
        <v>0.1784710930042083</v>
      </c>
      <c r="I117">
        <f t="shared" si="14"/>
        <v>0.19279728015929204</v>
      </c>
      <c r="J117">
        <f t="shared" si="15"/>
        <v>0</v>
      </c>
      <c r="K117">
        <f t="shared" si="16"/>
        <v>0</v>
      </c>
    </row>
    <row r="118" spans="1:11" x14ac:dyDescent="0.25">
      <c r="A118">
        <f t="shared" si="17"/>
        <v>9.3000000000000513E-2</v>
      </c>
      <c r="B118" s="1">
        <f t="shared" si="9"/>
        <v>0.1803478985583353</v>
      </c>
      <c r="C118" s="26">
        <f t="shared" si="10"/>
        <v>3.3857310384368187E-3</v>
      </c>
      <c r="E118">
        <f t="shared" si="11"/>
        <v>0</v>
      </c>
      <c r="F118">
        <f t="shared" si="12"/>
        <v>0</v>
      </c>
      <c r="H118">
        <f t="shared" si="13"/>
        <v>0.1803478985583353</v>
      </c>
      <c r="I118">
        <f t="shared" si="14"/>
        <v>0.19482474018171153</v>
      </c>
      <c r="J118">
        <f t="shared" si="15"/>
        <v>0</v>
      </c>
      <c r="K118">
        <f t="shared" si="16"/>
        <v>0</v>
      </c>
    </row>
    <row r="119" spans="1:11" x14ac:dyDescent="0.25">
      <c r="A119">
        <f t="shared" si="17"/>
        <v>0.10000000000000052</v>
      </c>
      <c r="B119" s="1">
        <f t="shared" si="9"/>
        <v>0.18223341630665973</v>
      </c>
      <c r="C119" s="26">
        <f t="shared" si="10"/>
        <v>4.9175824743624592E-3</v>
      </c>
      <c r="E119">
        <f t="shared" si="11"/>
        <v>0</v>
      </c>
      <c r="F119">
        <f t="shared" si="12"/>
        <v>0</v>
      </c>
      <c r="H119">
        <f t="shared" si="13"/>
        <v>0.18223341630665973</v>
      </c>
      <c r="I119">
        <f t="shared" si="14"/>
        <v>0.19686161174141251</v>
      </c>
      <c r="J119">
        <f t="shared" si="15"/>
        <v>0</v>
      </c>
      <c r="K119">
        <f t="shared" si="16"/>
        <v>0</v>
      </c>
    </row>
    <row r="120" spans="1:11" x14ac:dyDescent="0.25">
      <c r="A120">
        <f t="shared" si="17"/>
        <v>0.10700000000000053</v>
      </c>
      <c r="B120" s="1">
        <f t="shared" si="9"/>
        <v>0.18412750802428693</v>
      </c>
      <c r="C120" s="26">
        <f t="shared" si="10"/>
        <v>6.8804584080194237E-3</v>
      </c>
      <c r="E120">
        <f t="shared" si="11"/>
        <v>0</v>
      </c>
      <c r="F120">
        <f t="shared" si="12"/>
        <v>0</v>
      </c>
      <c r="H120">
        <f t="shared" si="13"/>
        <v>0.18412750802428693</v>
      </c>
      <c r="I120">
        <f t="shared" si="14"/>
        <v>0.19890774551794602</v>
      </c>
      <c r="J120">
        <f t="shared" si="15"/>
        <v>0</v>
      </c>
      <c r="K120">
        <f t="shared" si="16"/>
        <v>0</v>
      </c>
    </row>
    <row r="121" spans="1:11" x14ac:dyDescent="0.25">
      <c r="A121">
        <f t="shared" si="17"/>
        <v>0.11400000000000053</v>
      </c>
      <c r="B121" s="1">
        <f t="shared" si="9"/>
        <v>0.18603003248138514</v>
      </c>
      <c r="C121" s="26">
        <f t="shared" si="10"/>
        <v>9.324631038263859E-3</v>
      </c>
      <c r="E121">
        <f t="shared" si="11"/>
        <v>0</v>
      </c>
      <c r="F121">
        <f t="shared" si="12"/>
        <v>0</v>
      </c>
      <c r="H121">
        <f t="shared" si="13"/>
        <v>0.18603003248138514</v>
      </c>
      <c r="I121">
        <f t="shared" si="14"/>
        <v>0.20096298894471443</v>
      </c>
      <c r="J121">
        <f t="shared" si="15"/>
        <v>0</v>
      </c>
      <c r="K121">
        <f t="shared" si="16"/>
        <v>0</v>
      </c>
    </row>
    <row r="122" spans="1:11" x14ac:dyDescent="0.25">
      <c r="A122">
        <f t="shared" si="17"/>
        <v>0.12100000000000054</v>
      </c>
      <c r="B122" s="1">
        <f t="shared" si="9"/>
        <v>0.18794084544630274</v>
      </c>
      <c r="C122" s="26">
        <f t="shared" si="10"/>
        <v>1.2294555847557608E-2</v>
      </c>
      <c r="E122">
        <f t="shared" si="11"/>
        <v>0</v>
      </c>
      <c r="F122">
        <f t="shared" si="12"/>
        <v>0</v>
      </c>
      <c r="H122">
        <f t="shared" si="13"/>
        <v>0.18794084544630274</v>
      </c>
      <c r="I122">
        <f t="shared" si="14"/>
        <v>0.20302718621233881</v>
      </c>
      <c r="J122">
        <f t="shared" si="15"/>
        <v>0</v>
      </c>
      <c r="K122">
        <f t="shared" si="16"/>
        <v>0</v>
      </c>
    </row>
    <row r="123" spans="1:11" x14ac:dyDescent="0.25">
      <c r="A123">
        <f t="shared" si="17"/>
        <v>0.12800000000000053</v>
      </c>
      <c r="B123" s="1">
        <f t="shared" si="9"/>
        <v>0.18985979968963171</v>
      </c>
      <c r="C123" s="26">
        <f t="shared" si="10"/>
        <v>1.5828004836459034E-2</v>
      </c>
      <c r="E123">
        <f t="shared" si="11"/>
        <v>0</v>
      </c>
      <c r="F123">
        <f t="shared" si="12"/>
        <v>0</v>
      </c>
      <c r="H123">
        <f t="shared" si="13"/>
        <v>0.18985979968963171</v>
      </c>
      <c r="I123">
        <f t="shared" si="14"/>
        <v>0.2051001782730488</v>
      </c>
      <c r="J123">
        <f t="shared" si="15"/>
        <v>0</v>
      </c>
      <c r="K123">
        <f t="shared" si="16"/>
        <v>0</v>
      </c>
    </row>
    <row r="124" spans="1:11" x14ac:dyDescent="0.25">
      <c r="A124">
        <f t="shared" si="17"/>
        <v>0.13500000000000054</v>
      </c>
      <c r="B124" s="1">
        <f t="shared" si="9"/>
        <v>0.19178674498922293</v>
      </c>
      <c r="C124" s="26">
        <f t="shared" si="10"/>
        <v>1.9955545543427135E-2</v>
      </c>
      <c r="E124">
        <f t="shared" si="11"/>
        <v>0</v>
      </c>
      <c r="F124">
        <f t="shared" si="12"/>
        <v>0</v>
      </c>
      <c r="H124">
        <f t="shared" si="13"/>
        <v>0.19178674498922293</v>
      </c>
      <c r="I124">
        <f t="shared" si="14"/>
        <v>0.2071818028461003</v>
      </c>
      <c r="J124">
        <f t="shared" si="15"/>
        <v>0</v>
      </c>
      <c r="K124">
        <f t="shared" si="16"/>
        <v>0</v>
      </c>
    </row>
    <row r="125" spans="1:11" x14ac:dyDescent="0.25">
      <c r="A125">
        <f t="shared" si="17"/>
        <v>0.14200000000000054</v>
      </c>
      <c r="B125" s="1">
        <f t="shared" si="9"/>
        <v>0.19372152813616397</v>
      </c>
      <c r="C125" s="26">
        <f t="shared" si="10"/>
        <v>2.4700317847058725E-2</v>
      </c>
      <c r="E125">
        <f t="shared" si="11"/>
        <v>0</v>
      </c>
      <c r="F125">
        <f t="shared" si="12"/>
        <v>0</v>
      </c>
      <c r="H125">
        <f t="shared" si="13"/>
        <v>0.19372152813616397</v>
      </c>
      <c r="I125">
        <f t="shared" si="14"/>
        <v>0.20927189442423319</v>
      </c>
      <c r="J125">
        <f t="shared" si="15"/>
        <v>0</v>
      </c>
      <c r="K125">
        <f t="shared" si="16"/>
        <v>0</v>
      </c>
    </row>
    <row r="126" spans="1:11" x14ac:dyDescent="0.25">
      <c r="A126">
        <f t="shared" si="17"/>
        <v>0.14900000000000055</v>
      </c>
      <c r="B126" s="1">
        <f t="shared" si="9"/>
        <v>0.1956639929417244</v>
      </c>
      <c r="C126" s="26">
        <f t="shared" si="10"/>
        <v>3.0078056990996173E-2</v>
      </c>
      <c r="E126">
        <f t="shared" si="11"/>
        <v>0</v>
      </c>
      <c r="F126">
        <f t="shared" si="12"/>
        <v>0</v>
      </c>
      <c r="H126">
        <f t="shared" si="13"/>
        <v>0.1956639929417244</v>
      </c>
      <c r="I126">
        <f t="shared" si="14"/>
        <v>0.21137028428117416</v>
      </c>
      <c r="J126">
        <f t="shared" si="15"/>
        <v>0</v>
      </c>
      <c r="K126">
        <f t="shared" si="16"/>
        <v>0</v>
      </c>
    </row>
    <row r="127" spans="1:11" x14ac:dyDescent="0.25">
      <c r="A127">
        <f t="shared" si="17"/>
        <v>0.15600000000000055</v>
      </c>
      <c r="B127" s="1">
        <f t="shared" si="9"/>
        <v>0.1976139802452784</v>
      </c>
      <c r="C127" s="26">
        <f t="shared" si="10"/>
        <v>3.6097312383400408E-2</v>
      </c>
      <c r="E127">
        <f t="shared" si="11"/>
        <v>0</v>
      </c>
      <c r="F127">
        <f t="shared" si="12"/>
        <v>0</v>
      </c>
      <c r="H127">
        <f t="shared" si="13"/>
        <v>0.1976139802452784</v>
      </c>
      <c r="I127">
        <f t="shared" si="14"/>
        <v>0.21347680048019524</v>
      </c>
      <c r="J127">
        <f t="shared" si="15"/>
        <v>0</v>
      </c>
      <c r="K127">
        <f t="shared" si="16"/>
        <v>0</v>
      </c>
    </row>
    <row r="128" spans="1:11" x14ac:dyDescent="0.25">
      <c r="A128">
        <f t="shared" si="17"/>
        <v>0.16300000000000056</v>
      </c>
      <c r="B128" s="1">
        <f t="shared" si="9"/>
        <v>0.19957132792320936</v>
      </c>
      <c r="C128" s="26">
        <f t="shared" si="10"/>
        <v>4.2759815623367101E-2</v>
      </c>
      <c r="E128">
        <f t="shared" si="11"/>
        <v>0</v>
      </c>
      <c r="F128">
        <f t="shared" si="12"/>
        <v>0</v>
      </c>
      <c r="H128">
        <f t="shared" si="13"/>
        <v>0.19957132792320936</v>
      </c>
      <c r="I128">
        <f t="shared" si="14"/>
        <v>0.21559126788373323</v>
      </c>
      <c r="J128">
        <f t="shared" si="15"/>
        <v>0</v>
      </c>
      <c r="K128">
        <f t="shared" si="16"/>
        <v>0</v>
      </c>
    </row>
    <row r="129" spans="1:11" x14ac:dyDescent="0.25">
      <c r="A129">
        <f t="shared" si="17"/>
        <v>0.17000000000000057</v>
      </c>
      <c r="B129" s="1">
        <f t="shared" si="9"/>
        <v>0.20153587089880495</v>
      </c>
      <c r="C129" s="26">
        <f t="shared" si="10"/>
        <v>5.0060956565327171E-2</v>
      </c>
      <c r="E129">
        <f t="shared" si="11"/>
        <v>0</v>
      </c>
      <c r="F129">
        <f t="shared" si="12"/>
        <v>0</v>
      </c>
      <c r="H129">
        <f t="shared" si="13"/>
        <v>0.20153587089880495</v>
      </c>
      <c r="I129">
        <f t="shared" si="14"/>
        <v>0.21771350816407903</v>
      </c>
      <c r="J129">
        <f t="shared" si="15"/>
        <v>0</v>
      </c>
      <c r="K129">
        <f t="shared" si="16"/>
        <v>0</v>
      </c>
    </row>
    <row r="130" spans="1:11" x14ac:dyDescent="0.25">
      <c r="A130">
        <f t="shared" si="17"/>
        <v>0.17700000000000057</v>
      </c>
      <c r="B130" s="1">
        <f t="shared" si="9"/>
        <v>0.20350744115314734</v>
      </c>
      <c r="C130" s="26">
        <f t="shared" si="10"/>
        <v>5.7990332150208428E-2</v>
      </c>
      <c r="E130">
        <f t="shared" si="11"/>
        <v>0</v>
      </c>
      <c r="F130">
        <f t="shared" si="12"/>
        <v>0</v>
      </c>
      <c r="H130">
        <f t="shared" si="13"/>
        <v>0.20350744115314734</v>
      </c>
      <c r="I130">
        <f t="shared" si="14"/>
        <v>0.21984333981514206</v>
      </c>
      <c r="J130">
        <f t="shared" si="15"/>
        <v>0</v>
      </c>
      <c r="K130">
        <f t="shared" si="16"/>
        <v>0</v>
      </c>
    </row>
    <row r="131" spans="1:11" x14ac:dyDescent="0.25">
      <c r="A131">
        <f t="shared" si="17"/>
        <v>0.18400000000000058</v>
      </c>
      <c r="B131" s="1">
        <f t="shared" si="9"/>
        <v>0.20548586773700606</v>
      </c>
      <c r="C131" s="26">
        <f t="shared" si="10"/>
        <v>6.6532338631938831E-2</v>
      </c>
      <c r="E131">
        <f t="shared" si="11"/>
        <v>0</v>
      </c>
      <c r="F131">
        <f t="shared" si="12"/>
        <v>0</v>
      </c>
      <c r="H131">
        <f t="shared" si="13"/>
        <v>0.20548586773700606</v>
      </c>
      <c r="I131">
        <f t="shared" si="14"/>
        <v>0.22198057816529776</v>
      </c>
      <c r="J131">
        <f t="shared" si="15"/>
        <v>0</v>
      </c>
      <c r="K131">
        <f t="shared" si="16"/>
        <v>0</v>
      </c>
    </row>
    <row r="132" spans="1:11" x14ac:dyDescent="0.25">
      <c r="A132">
        <f t="shared" si="17"/>
        <v>0.19100000000000059</v>
      </c>
      <c r="B132" s="1">
        <f t="shared" si="9"/>
        <v>0.2074709767837373</v>
      </c>
      <c r="C132" s="26">
        <f t="shared" si="10"/>
        <v>7.5666783363664558E-2</v>
      </c>
      <c r="E132">
        <f t="shared" si="11"/>
        <v>0</v>
      </c>
      <c r="F132">
        <f t="shared" si="12"/>
        <v>0</v>
      </c>
      <c r="H132">
        <f t="shared" si="13"/>
        <v>0.2074709767837373</v>
      </c>
      <c r="I132">
        <f t="shared" si="14"/>
        <v>0.22412503539132239</v>
      </c>
      <c r="J132">
        <f t="shared" si="15"/>
        <v>0</v>
      </c>
      <c r="K132">
        <f t="shared" si="16"/>
        <v>0</v>
      </c>
    </row>
    <row r="133" spans="1:11" x14ac:dyDescent="0.25">
      <c r="A133">
        <f t="shared" si="17"/>
        <v>0.19800000000000059</v>
      </c>
      <c r="B133" s="1">
        <f t="shared" si="9"/>
        <v>0.20946259152319668</v>
      </c>
      <c r="C133" s="26">
        <f t="shared" si="10"/>
        <v>8.5369497293617577E-2</v>
      </c>
      <c r="E133">
        <f t="shared" si="11"/>
        <v>0</v>
      </c>
      <c r="F133">
        <f t="shared" si="12"/>
        <v>0</v>
      </c>
      <c r="H133">
        <f t="shared" si="13"/>
        <v>0.20946259152319668</v>
      </c>
      <c r="I133">
        <f t="shared" si="14"/>
        <v>0.22627652053342254</v>
      </c>
      <c r="J133">
        <f t="shared" si="15"/>
        <v>0</v>
      </c>
      <c r="K133">
        <f t="shared" si="16"/>
        <v>0</v>
      </c>
    </row>
    <row r="134" spans="1:11" x14ac:dyDescent="0.25">
      <c r="A134">
        <f t="shared" si="17"/>
        <v>0.2050000000000006</v>
      </c>
      <c r="B134" s="1">
        <f t="shared" si="9"/>
        <v>0.21146053229666795</v>
      </c>
      <c r="C134" s="26">
        <f t="shared" si="10"/>
        <v>9.5612933676364864E-2</v>
      </c>
      <c r="E134">
        <f t="shared" si="11"/>
        <v>0</v>
      </c>
      <c r="F134">
        <f t="shared" si="12"/>
        <v>0</v>
      </c>
      <c r="H134">
        <f t="shared" si="13"/>
        <v>0.21146053229666795</v>
      </c>
      <c r="I134">
        <f t="shared" si="14"/>
        <v>0.22843483951136218</v>
      </c>
      <c r="J134">
        <f t="shared" si="15"/>
        <v>0</v>
      </c>
      <c r="K134">
        <f t="shared" si="16"/>
        <v>0</v>
      </c>
    </row>
    <row r="135" spans="1:11" x14ac:dyDescent="0.25">
      <c r="A135">
        <f t="shared" si="17"/>
        <v>0.2120000000000006</v>
      </c>
      <c r="B135" s="1">
        <f t="shared" si="9"/>
        <v>0.21346461657281482</v>
      </c>
      <c r="C135" s="26">
        <f t="shared" si="10"/>
        <v>0.1063667422199799</v>
      </c>
      <c r="E135">
        <f t="shared" si="11"/>
        <v>0</v>
      </c>
      <c r="F135">
        <f t="shared" si="12"/>
        <v>0</v>
      </c>
      <c r="H135">
        <f t="shared" si="13"/>
        <v>0.21346461657281482</v>
      </c>
      <c r="I135">
        <f t="shared" si="14"/>
        <v>0.23059979514169504</v>
      </c>
      <c r="J135">
        <f t="shared" si="15"/>
        <v>0</v>
      </c>
      <c r="K135">
        <f t="shared" si="16"/>
        <v>0</v>
      </c>
    </row>
    <row r="136" spans="1:11" x14ac:dyDescent="0.25">
      <c r="A136">
        <f t="shared" si="17"/>
        <v>0.21900000000000061</v>
      </c>
      <c r="B136" s="1">
        <f t="shared" si="9"/>
        <v>0.21547465896465709</v>
      </c>
      <c r="C136" s="26">
        <f t="shared" si="10"/>
        <v>0.11759831099358051</v>
      </c>
      <c r="E136">
        <f t="shared" si="11"/>
        <v>0</v>
      </c>
      <c r="F136">
        <f t="shared" si="12"/>
        <v>0</v>
      </c>
      <c r="H136">
        <f t="shared" si="13"/>
        <v>0.21547465896465709</v>
      </c>
      <c r="I136">
        <f t="shared" si="14"/>
        <v>0.23277118715610337</v>
      </c>
      <c r="J136">
        <f t="shared" si="15"/>
        <v>0</v>
      </c>
      <c r="K136">
        <f t="shared" si="16"/>
        <v>0</v>
      </c>
    </row>
    <row r="137" spans="1:11" x14ac:dyDescent="0.25">
      <c r="A137">
        <f t="shared" si="17"/>
        <v>0.22600000000000062</v>
      </c>
      <c r="B137" s="1">
        <f t="shared" si="9"/>
        <v>0.21749047124757701</v>
      </c>
      <c r="C137" s="26">
        <f t="shared" si="10"/>
        <v>0.12927327096559427</v>
      </c>
      <c r="E137">
        <f t="shared" si="11"/>
        <v>0</v>
      </c>
      <c r="F137">
        <f t="shared" si="12"/>
        <v>0</v>
      </c>
      <c r="H137">
        <f t="shared" si="13"/>
        <v>0.21749047124757701</v>
      </c>
      <c r="I137">
        <f t="shared" si="14"/>
        <v>0.23494881222084979</v>
      </c>
      <c r="J137">
        <f t="shared" si="15"/>
        <v>0</v>
      </c>
      <c r="K137">
        <f t="shared" si="16"/>
        <v>0</v>
      </c>
    </row>
    <row r="138" spans="1:11" x14ac:dyDescent="0.25">
      <c r="A138">
        <f t="shared" si="17"/>
        <v>0.23300000000000062</v>
      </c>
      <c r="B138" s="1">
        <f t="shared" si="9"/>
        <v>0.21951186237835696</v>
      </c>
      <c r="C138" s="26">
        <f t="shared" si="10"/>
        <v>0.14135596009457721</v>
      </c>
      <c r="E138">
        <f t="shared" si="11"/>
        <v>0</v>
      </c>
      <c r="F138">
        <f t="shared" si="12"/>
        <v>0</v>
      </c>
      <c r="H138">
        <f t="shared" si="13"/>
        <v>0.21951186237835696</v>
      </c>
      <c r="I138">
        <f t="shared" si="14"/>
        <v>0.23713246395734308</v>
      </c>
      <c r="J138">
        <f t="shared" si="15"/>
        <v>0</v>
      </c>
      <c r="K138">
        <f t="shared" si="16"/>
        <v>0</v>
      </c>
    </row>
    <row r="139" spans="1:11" x14ac:dyDescent="0.25">
      <c r="A139">
        <f t="shared" si="17"/>
        <v>0.24000000000000063</v>
      </c>
      <c r="B139" s="1">
        <f t="shared" si="9"/>
        <v>0.2215386385152536</v>
      </c>
      <c r="C139" s="26">
        <f t="shared" si="10"/>
        <v>0.15380984551764501</v>
      </c>
      <c r="E139">
        <f t="shared" si="11"/>
        <v>0</v>
      </c>
      <c r="F139">
        <f t="shared" si="12"/>
        <v>0</v>
      </c>
      <c r="H139">
        <f t="shared" si="13"/>
        <v>0.2215386385152536</v>
      </c>
      <c r="I139">
        <f t="shared" si="14"/>
        <v>0.23932193296382365</v>
      </c>
      <c r="J139">
        <f t="shared" si="15"/>
        <v>0</v>
      </c>
      <c r="K139">
        <f t="shared" si="16"/>
        <v>0</v>
      </c>
    </row>
    <row r="140" spans="1:11" x14ac:dyDescent="0.25">
      <c r="A140">
        <f t="shared" si="17"/>
        <v>0.24700000000000064</v>
      </c>
      <c r="B140" s="1">
        <f t="shared" si="9"/>
        <v>0.22357060303910833</v>
      </c>
      <c r="C140" s="26">
        <f t="shared" si="10"/>
        <v>0.16659790364079341</v>
      </c>
      <c r="E140">
        <f t="shared" si="11"/>
        <v>0</v>
      </c>
      <c r="F140">
        <f t="shared" si="12"/>
        <v>0</v>
      </c>
      <c r="H140">
        <f t="shared" si="13"/>
        <v>0.22357060303910833</v>
      </c>
      <c r="I140">
        <f t="shared" si="14"/>
        <v>0.24151700683816882</v>
      </c>
      <c r="J140">
        <f t="shared" si="15"/>
        <v>0</v>
      </c>
      <c r="K140">
        <f t="shared" si="16"/>
        <v>0</v>
      </c>
    </row>
    <row r="141" spans="1:11" x14ac:dyDescent="0.25">
      <c r="A141">
        <f t="shared" si="17"/>
        <v>0.25400000000000061</v>
      </c>
      <c r="B141" s="1">
        <f t="shared" si="9"/>
        <v>0.225607556575498</v>
      </c>
      <c r="C141" s="26">
        <f t="shared" si="10"/>
        <v>0.17968295888991506</v>
      </c>
      <c r="E141">
        <f t="shared" si="11"/>
        <v>0</v>
      </c>
      <c r="F141">
        <f t="shared" si="12"/>
        <v>0</v>
      </c>
      <c r="H141">
        <f t="shared" si="13"/>
        <v>0.225607556575498</v>
      </c>
      <c r="I141">
        <f t="shared" si="14"/>
        <v>0.24371747020182133</v>
      </c>
      <c r="J141">
        <f t="shared" si="15"/>
        <v>0</v>
      </c>
      <c r="K141">
        <f t="shared" si="16"/>
        <v>0</v>
      </c>
    </row>
    <row r="142" spans="1:11" x14ac:dyDescent="0.25">
      <c r="A142">
        <f t="shared" si="17"/>
        <v>0.26100000000000062</v>
      </c>
      <c r="B142" s="1">
        <f t="shared" si="9"/>
        <v>0.22764929701792619</v>
      </c>
      <c r="C142" s="26">
        <f t="shared" si="10"/>
        <v>0.19302798258445497</v>
      </c>
      <c r="E142">
        <f t="shared" si="11"/>
        <v>0</v>
      </c>
      <c r="F142">
        <f t="shared" si="12"/>
        <v>0</v>
      </c>
      <c r="H142">
        <f t="shared" si="13"/>
        <v>0.22764929701792619</v>
      </c>
      <c r="I142">
        <f t="shared" si="14"/>
        <v>0.24592310472484238</v>
      </c>
      <c r="J142">
        <f t="shared" si="15"/>
        <v>0</v>
      </c>
      <c r="K142">
        <f t="shared" si="16"/>
        <v>0</v>
      </c>
    </row>
    <row r="143" spans="1:11" x14ac:dyDescent="0.25">
      <c r="A143">
        <f t="shared" si="17"/>
        <v>0.26800000000000063</v>
      </c>
      <c r="B143" s="1">
        <f t="shared" si="9"/>
        <v>0.22969561955205722</v>
      </c>
      <c r="C143" s="26">
        <f t="shared" si="10"/>
        <v>0.2065963538939721</v>
      </c>
      <c r="E143">
        <f t="shared" si="11"/>
        <v>0</v>
      </c>
      <c r="F143">
        <f t="shared" si="12"/>
        <v>0</v>
      </c>
      <c r="H143">
        <f t="shared" si="13"/>
        <v>0.22969561955205722</v>
      </c>
      <c r="I143">
        <f t="shared" si="14"/>
        <v>0.24813368915209097</v>
      </c>
      <c r="J143">
        <f t="shared" si="15"/>
        <v>0</v>
      </c>
      <c r="K143">
        <f t="shared" si="16"/>
        <v>0</v>
      </c>
    </row>
    <row r="144" spans="1:11" x14ac:dyDescent="0.25">
      <c r="A144">
        <f t="shared" si="17"/>
        <v>0.27500000000000063</v>
      </c>
      <c r="B144" s="1">
        <f t="shared" si="9"/>
        <v>0.23174631668099172</v>
      </c>
      <c r="C144" s="26">
        <f t="shared" si="10"/>
        <v>0.22035208517155994</v>
      </c>
      <c r="E144">
        <f t="shared" si="11"/>
        <v>0</v>
      </c>
      <c r="F144">
        <f t="shared" si="12"/>
        <v>0</v>
      </c>
      <c r="H144">
        <f t="shared" si="13"/>
        <v>0.23174631668099172</v>
      </c>
      <c r="I144">
        <f t="shared" si="14"/>
        <v>0.25034899933052818</v>
      </c>
      <c r="J144">
        <f t="shared" si="15"/>
        <v>0</v>
      </c>
      <c r="K144">
        <f t="shared" si="16"/>
        <v>0</v>
      </c>
    </row>
    <row r="145" spans="1:11" x14ac:dyDescent="0.25">
      <c r="A145">
        <f t="shared" si="17"/>
        <v>0.28200000000000064</v>
      </c>
      <c r="B145" s="1">
        <f t="shared" si="9"/>
        <v>0.23380117825158661</v>
      </c>
      <c r="C145" s="26">
        <f t="shared" si="10"/>
        <v>0.23426001416111547</v>
      </c>
      <c r="E145">
        <f t="shared" si="11"/>
        <v>0</v>
      </c>
      <c r="F145">
        <f t="shared" si="12"/>
        <v>0</v>
      </c>
      <c r="H145">
        <f t="shared" si="13"/>
        <v>0.23380117825158661</v>
      </c>
      <c r="I145">
        <f t="shared" si="14"/>
        <v>0.25256880823765021</v>
      </c>
      <c r="J145">
        <f t="shared" si="15"/>
        <v>0</v>
      </c>
      <c r="K145">
        <f t="shared" si="16"/>
        <v>0</v>
      </c>
    </row>
    <row r="146" spans="1:11" x14ac:dyDescent="0.25">
      <c r="A146">
        <f t="shared" si="17"/>
        <v>0.28900000000000065</v>
      </c>
      <c r="B146" s="1">
        <f t="shared" si="9"/>
        <v>0.23585999148181688</v>
      </c>
      <c r="C146" s="26">
        <f t="shared" si="10"/>
        <v>0.24828596567633984</v>
      </c>
      <c r="E146">
        <f t="shared" si="11"/>
        <v>0</v>
      </c>
      <c r="F146">
        <f t="shared" si="12"/>
        <v>0</v>
      </c>
      <c r="H146">
        <f t="shared" si="13"/>
        <v>0.23585999148181688</v>
      </c>
      <c r="I146">
        <f t="shared" si="14"/>
        <v>0.25479288601104627</v>
      </c>
      <c r="J146">
        <f t="shared" si="15"/>
        <v>0</v>
      </c>
      <c r="K146">
        <f t="shared" si="16"/>
        <v>0</v>
      </c>
    </row>
    <row r="147" spans="1:11" x14ac:dyDescent="0.25">
      <c r="A147">
        <f t="shared" si="17"/>
        <v>0.29600000000000065</v>
      </c>
      <c r="B147" s="1">
        <f t="shared" si="9"/>
        <v>0.23792254098917962</v>
      </c>
      <c r="C147" s="26">
        <f t="shared" si="10"/>
        <v>0.26239688537169992</v>
      </c>
      <c r="E147">
        <f t="shared" si="11"/>
        <v>0</v>
      </c>
      <c r="F147">
        <f t="shared" si="12"/>
        <v>0</v>
      </c>
      <c r="H147">
        <f t="shared" si="13"/>
        <v>0.23792254098917962</v>
      </c>
      <c r="I147">
        <f t="shared" si="14"/>
        <v>0.25702099997908284</v>
      </c>
      <c r="J147">
        <f t="shared" si="15"/>
        <v>0</v>
      </c>
      <c r="K147">
        <f t="shared" si="16"/>
        <v>0</v>
      </c>
    </row>
    <row r="148" spans="1:11" x14ac:dyDescent="0.25">
      <c r="A148">
        <f t="shared" si="17"/>
        <v>0.30300000000000066</v>
      </c>
      <c r="B148" s="1">
        <f t="shared" ref="B148:B211" si="18">_xlfn.NORM.DIST(A148,$C$5,$C$6,0)</f>
        <v>0.23998860882013917</v>
      </c>
      <c r="C148" s="26">
        <f t="shared" ref="C148:C211" si="19">IFERROR(_xlfn.LOGNORM.DIST(A148,$F$5,$F$6,0),0)</f>
        <v>0.27656094818871968</v>
      </c>
      <c r="E148">
        <f t="shared" ref="E148:E211" si="20">IF(AND(A149&gt;=$C$12,A148&lt;=$C$12),0.5,0)+IF(AND(A149&gt;=$F$12,A148&lt;=$F$12),0.5,0)+IF(AND(A149&gt;=$C$5,A148&lt;=$C$5),B148,0)+IF(AND(A149&gt;=0,A148&lt;=0),1,0)</f>
        <v>0</v>
      </c>
      <c r="F148">
        <f t="shared" ref="F148:F211" si="21">IF(AND(A149&gt;=$C$13,A148&lt;=$C$13),1,0)+IF(AND(A149&gt;=$F$13,A148&lt;=$F$13),1,0)</f>
        <v>0</v>
      </c>
      <c r="H148">
        <f t="shared" ref="H148:H211" si="22">IF(A148&lt;$L$4,0,B148)</f>
        <v>0.23998860882013917</v>
      </c>
      <c r="I148">
        <f t="shared" ref="I148:I211" si="23">H148/(1-_xlfn.NORM.DIST($L$4,$C$5,$C$6,1))</f>
        <v>0.25925291469271222</v>
      </c>
      <c r="J148">
        <f t="shared" ref="J148:J211" si="24">IF(AND(A149&gt;=$J$12,A148&lt;=$J$12),0.5,0)+IF(AND(A149&gt;=$L$12,A148&lt;=$L$12),0.5,0)+IF(AND(A149&gt;=$L$8,A148&lt;=$L$8),I148,0)+IF(AND(A149&gt;=$J$8,A148&lt;=$J$8),B148,0)+IF(AND(A149&gt;=0,A148&lt;=0),1,0)</f>
        <v>0</v>
      </c>
      <c r="K148">
        <f t="shared" ref="K148:K211" si="25">IF(AND(A149&gt;=$J$13,A148&lt;=$J$13),1,0)+IF(AND(A149&gt;=$L$13,A148&lt;=$L$13),1,0)</f>
        <v>0</v>
      </c>
    </row>
    <row r="149" spans="1:11" x14ac:dyDescent="0.25">
      <c r="A149">
        <f t="shared" ref="A149:A212" si="26">A148+0.007</f>
        <v>0.31000000000000066</v>
      </c>
      <c r="B149" s="1">
        <f t="shared" si="18"/>
        <v>0.24205797448061195</v>
      </c>
      <c r="C149" s="26">
        <f t="shared" si="19"/>
        <v>0.29074764398062469</v>
      </c>
      <c r="E149">
        <f t="shared" si="20"/>
        <v>0</v>
      </c>
      <c r="F149">
        <f t="shared" si="21"/>
        <v>0</v>
      </c>
      <c r="H149">
        <f t="shared" si="22"/>
        <v>0.24205797448061195</v>
      </c>
      <c r="I149">
        <f t="shared" si="23"/>
        <v>0.26148839195840462</v>
      </c>
      <c r="J149">
        <f t="shared" si="24"/>
        <v>0</v>
      </c>
      <c r="K149">
        <f t="shared" si="25"/>
        <v>0</v>
      </c>
    </row>
    <row r="150" spans="1:11" x14ac:dyDescent="0.25">
      <c r="A150">
        <f>A149+0.007</f>
        <v>0.31700000000000067</v>
      </c>
      <c r="B150" s="1">
        <f t="shared" si="18"/>
        <v>0.24413041496748758</v>
      </c>
      <c r="C150" s="26">
        <f t="shared" si="19"/>
        <v>0.30492784270715129</v>
      </c>
      <c r="E150">
        <f t="shared" si="20"/>
        <v>0</v>
      </c>
      <c r="F150">
        <f t="shared" si="21"/>
        <v>0</v>
      </c>
      <c r="H150">
        <f t="shared" si="22"/>
        <v>0.24413041496748758</v>
      </c>
      <c r="I150">
        <f t="shared" si="23"/>
        <v>0.26372719087219959</v>
      </c>
      <c r="J150">
        <f t="shared" si="24"/>
        <v>0</v>
      </c>
      <c r="K150">
        <f t="shared" si="25"/>
        <v>0</v>
      </c>
    </row>
    <row r="151" spans="1:11" x14ac:dyDescent="0.25">
      <c r="A151">
        <f>A150+0.007</f>
        <v>0.32400000000000068</v>
      </c>
      <c r="B151" s="1">
        <f t="shared" si="18"/>
        <v>0.2462057048011867</v>
      </c>
      <c r="C151" s="26">
        <f t="shared" si="19"/>
        <v>0.31907384145932521</v>
      </c>
      <c r="E151">
        <f t="shared" si="20"/>
        <v>0</v>
      </c>
      <c r="F151">
        <f t="shared" si="21"/>
        <v>0</v>
      </c>
      <c r="H151">
        <f t="shared" si="22"/>
        <v>0.2462057048011867</v>
      </c>
      <c r="I151">
        <f t="shared" si="23"/>
        <v>0.26596906785487706</v>
      </c>
      <c r="J151">
        <f t="shared" si="24"/>
        <v>0</v>
      </c>
      <c r="K151">
        <f t="shared" si="25"/>
        <v>0</v>
      </c>
    </row>
    <row r="152" spans="1:11" x14ac:dyDescent="0.25">
      <c r="A152">
        <f t="shared" si="26"/>
        <v>0.33100000000000068</v>
      </c>
      <c r="B152" s="1">
        <f t="shared" si="18"/>
        <v>0.24828361605924865</v>
      </c>
      <c r="C152" s="26">
        <f t="shared" si="19"/>
        <v>0.33315939542911849</v>
      </c>
      <c r="E152">
        <f t="shared" si="20"/>
        <v>0</v>
      </c>
      <c r="F152">
        <f t="shared" si="21"/>
        <v>0</v>
      </c>
      <c r="H152">
        <f t="shared" si="22"/>
        <v>0.24828361605924865</v>
      </c>
      <c r="I152">
        <f t="shared" si="23"/>
        <v>0.26821377668824126</v>
      </c>
      <c r="J152">
        <f t="shared" si="24"/>
        <v>0</v>
      </c>
      <c r="K152">
        <f t="shared" si="25"/>
        <v>0</v>
      </c>
    </row>
    <row r="153" spans="1:11" x14ac:dyDescent="0.25">
      <c r="A153">
        <f t="shared" si="26"/>
        <v>0.33800000000000069</v>
      </c>
      <c r="B153" s="1">
        <f t="shared" si="18"/>
        <v>0.25036391841094979</v>
      </c>
      <c r="C153" s="26">
        <f t="shared" si="19"/>
        <v>0.34715973478725992</v>
      </c>
      <c r="E153">
        <f t="shared" si="20"/>
        <v>0</v>
      </c>
      <c r="F153">
        <f t="shared" si="21"/>
        <v>0</v>
      </c>
      <c r="H153">
        <f t="shared" si="22"/>
        <v>0.25036391841094979</v>
      </c>
      <c r="I153">
        <f t="shared" si="23"/>
        <v>0.27046106855251817</v>
      </c>
      <c r="J153">
        <f t="shared" si="24"/>
        <v>0</v>
      </c>
      <c r="K153">
        <f t="shared" si="25"/>
        <v>0</v>
      </c>
    </row>
    <row r="154" spans="1:11" x14ac:dyDescent="0.25">
      <c r="A154">
        <f t="shared" si="26"/>
        <v>0.34500000000000069</v>
      </c>
      <c r="B154" s="1">
        <f t="shared" si="18"/>
        <v>0.2524463791529446</v>
      </c>
      <c r="C154" s="26">
        <f t="shared" si="19"/>
        <v>0.36105156927884818</v>
      </c>
      <c r="E154">
        <f t="shared" si="20"/>
        <v>0</v>
      </c>
      <c r="F154">
        <f t="shared" si="21"/>
        <v>0</v>
      </c>
      <c r="H154">
        <f t="shared" si="22"/>
        <v>0.2524463791529446</v>
      </c>
      <c r="I154">
        <f t="shared" si="23"/>
        <v>0.2727106920648571</v>
      </c>
      <c r="J154">
        <f t="shared" si="24"/>
        <v>0</v>
      </c>
      <c r="K154">
        <f t="shared" si="25"/>
        <v>0</v>
      </c>
    </row>
    <row r="155" spans="1:11" x14ac:dyDescent="0.25">
      <c r="A155">
        <f t="shared" si="26"/>
        <v>0.3520000000000007</v>
      </c>
      <c r="B155" s="1">
        <f t="shared" si="18"/>
        <v>0.25453076324592844</v>
      </c>
      <c r="C155" s="26">
        <f t="shared" si="19"/>
        <v>0.37481308219430248</v>
      </c>
      <c r="E155">
        <f t="shared" si="20"/>
        <v>0</v>
      </c>
      <c r="F155">
        <f t="shared" si="21"/>
        <v>0</v>
      </c>
      <c r="H155">
        <f t="shared" si="22"/>
        <v>0.25453076324592844</v>
      </c>
      <c r="I155">
        <f t="shared" si="23"/>
        <v>0.27496239331893696</v>
      </c>
      <c r="J155">
        <f t="shared" si="24"/>
        <v>0</v>
      </c>
      <c r="K155">
        <f t="shared" si="25"/>
        <v>0</v>
      </c>
    </row>
    <row r="156" spans="1:11" x14ac:dyDescent="0.25">
      <c r="A156">
        <f t="shared" si="26"/>
        <v>0.35900000000000071</v>
      </c>
      <c r="B156" s="1">
        <f t="shared" si="18"/>
        <v>0.25661683335231528</v>
      </c>
      <c r="C156" s="26">
        <f t="shared" si="19"/>
        <v>0.38842391522523467</v>
      </c>
      <c r="E156">
        <f t="shared" si="20"/>
        <v>0</v>
      </c>
      <c r="F156">
        <f t="shared" si="21"/>
        <v>0</v>
      </c>
      <c r="H156">
        <f t="shared" si="22"/>
        <v>0.25661683335231528</v>
      </c>
      <c r="I156">
        <f t="shared" si="23"/>
        <v>0.27721591592566802</v>
      </c>
      <c r="J156">
        <f t="shared" si="24"/>
        <v>0</v>
      </c>
      <c r="K156">
        <f t="shared" si="25"/>
        <v>0</v>
      </c>
    </row>
    <row r="157" spans="1:11" x14ac:dyDescent="0.25">
      <c r="A157">
        <f t="shared" si="26"/>
        <v>0.36600000000000071</v>
      </c>
      <c r="B157" s="1">
        <f t="shared" si="18"/>
        <v>0.25870434987492585</v>
      </c>
      <c r="C157" s="26">
        <f t="shared" si="19"/>
        <v>0.40186514557287278</v>
      </c>
      <c r="E157">
        <f t="shared" si="20"/>
        <v>0</v>
      </c>
      <c r="F157">
        <f t="shared" si="21"/>
        <v>0</v>
      </c>
      <c r="H157">
        <f t="shared" si="22"/>
        <v>0.25870434987492585</v>
      </c>
      <c r="I157">
        <f t="shared" si="23"/>
        <v>0.27947100105498596</v>
      </c>
      <c r="J157">
        <f t="shared" si="24"/>
        <v>0</v>
      </c>
      <c r="K157">
        <f t="shared" si="25"/>
        <v>0</v>
      </c>
    </row>
    <row r="158" spans="1:11" x14ac:dyDescent="0.25">
      <c r="A158">
        <f t="shared" si="26"/>
        <v>0.37300000000000072</v>
      </c>
      <c r="B158" s="1">
        <f t="shared" si="18"/>
        <v>0.26079307099667998</v>
      </c>
      <c r="C158" s="26">
        <f t="shared" si="19"/>
        <v>0.41511925654199217</v>
      </c>
      <c r="E158">
        <f t="shared" si="20"/>
        <v>0</v>
      </c>
      <c r="F158">
        <f t="shared" si="21"/>
        <v>0</v>
      </c>
      <c r="H158">
        <f t="shared" si="22"/>
        <v>0.26079307099667998</v>
      </c>
      <c r="I158">
        <f t="shared" si="23"/>
        <v>0.28172738747873</v>
      </c>
      <c r="J158">
        <f t="shared" si="24"/>
        <v>0</v>
      </c>
      <c r="K158">
        <f t="shared" si="25"/>
        <v>0</v>
      </c>
    </row>
    <row r="159" spans="1:11" x14ac:dyDescent="0.25">
      <c r="A159">
        <f t="shared" si="26"/>
        <v>0.38000000000000073</v>
      </c>
      <c r="B159" s="1">
        <f t="shared" si="18"/>
        <v>0.26288275272128736</v>
      </c>
      <c r="C159" s="26">
        <f t="shared" si="19"/>
        <v>0.42817010272668798</v>
      </c>
      <c r="E159">
        <f t="shared" si="20"/>
        <v>0</v>
      </c>
      <c r="F159">
        <f t="shared" si="21"/>
        <v>0</v>
      </c>
      <c r="H159">
        <f t="shared" si="22"/>
        <v>0.26288275272128736</v>
      </c>
      <c r="I159">
        <f t="shared" si="23"/>
        <v>0.28398481161460049</v>
      </c>
      <c r="J159">
        <f t="shared" si="24"/>
        <v>0</v>
      </c>
      <c r="K159">
        <f t="shared" si="25"/>
        <v>0</v>
      </c>
    </row>
    <row r="160" spans="1:11" x14ac:dyDescent="0.25">
      <c r="A160">
        <f t="shared" si="26"/>
        <v>0.38700000000000073</v>
      </c>
      <c r="B160" s="1">
        <f t="shared" si="18"/>
        <v>0.26497314891493012</v>
      </c>
      <c r="C160" s="26">
        <f t="shared" si="19"/>
        <v>0.44100287077622896</v>
      </c>
      <c r="E160">
        <f t="shared" si="20"/>
        <v>0</v>
      </c>
      <c r="F160">
        <f t="shared" si="21"/>
        <v>0</v>
      </c>
      <c r="H160">
        <f t="shared" si="22"/>
        <v>0.26497314891493012</v>
      </c>
      <c r="I160">
        <f t="shared" si="23"/>
        <v>0.28624300757118687</v>
      </c>
      <c r="J160">
        <f t="shared" si="24"/>
        <v>0</v>
      </c>
      <c r="K160">
        <f t="shared" si="25"/>
        <v>0</v>
      </c>
    </row>
    <row r="161" spans="1:11" x14ac:dyDescent="0.25">
      <c r="A161">
        <f t="shared" si="26"/>
        <v>0.39400000000000074</v>
      </c>
      <c r="B161" s="1">
        <f t="shared" si="18"/>
        <v>0.26706401134892932</v>
      </c>
      <c r="C161" s="26">
        <f t="shared" si="19"/>
        <v>0.45360403661979265</v>
      </c>
      <c r="E161">
        <f t="shared" si="20"/>
        <v>0</v>
      </c>
      <c r="F161">
        <f t="shared" si="21"/>
        <v>0</v>
      </c>
      <c r="H161">
        <f t="shared" si="22"/>
        <v>0.26706401134892932</v>
      </c>
      <c r="I161">
        <f t="shared" si="23"/>
        <v>0.2885017071940596</v>
      </c>
      <c r="J161">
        <f t="shared" si="24"/>
        <v>0</v>
      </c>
      <c r="K161">
        <f t="shared" si="25"/>
        <v>0</v>
      </c>
    </row>
    <row r="162" spans="1:11" x14ac:dyDescent="0.25">
      <c r="A162">
        <f t="shared" si="26"/>
        <v>0.40100000000000074</v>
      </c>
      <c r="B162" s="1">
        <f t="shared" si="18"/>
        <v>0.26915508974338798</v>
      </c>
      <c r="C162" s="26">
        <f t="shared" si="19"/>
        <v>0.46596131992806172</v>
      </c>
      <c r="E162">
        <f t="shared" si="20"/>
        <v>0</v>
      </c>
      <c r="F162">
        <f t="shared" si="21"/>
        <v>0</v>
      </c>
      <c r="H162">
        <f t="shared" si="22"/>
        <v>0.26915508974338798</v>
      </c>
      <c r="I162">
        <f t="shared" si="23"/>
        <v>0.29076064011291597</v>
      </c>
      <c r="J162">
        <f t="shared" si="24"/>
        <v>0</v>
      </c>
      <c r="K162">
        <f t="shared" si="25"/>
        <v>0</v>
      </c>
    </row>
    <row r="163" spans="1:11" x14ac:dyDescent="0.25">
      <c r="A163">
        <f t="shared" si="26"/>
        <v>0.40800000000000075</v>
      </c>
      <c r="B163" s="1">
        <f t="shared" si="18"/>
        <v>0.27124613181180379</v>
      </c>
      <c r="C163" s="26">
        <f t="shared" si="19"/>
        <v>0.47806363649725753</v>
      </c>
      <c r="E163">
        <f t="shared" si="20"/>
        <v>0</v>
      </c>
      <c r="F163">
        <f t="shared" si="21"/>
        <v>0</v>
      </c>
      <c r="H163">
        <f t="shared" si="22"/>
        <v>0.27124613181180379</v>
      </c>
      <c r="I163">
        <f t="shared" si="23"/>
        <v>0.29301953378977447</v>
      </c>
      <c r="J163">
        <f t="shared" si="24"/>
        <v>0</v>
      </c>
      <c r="K163">
        <f t="shared" si="25"/>
        <v>0</v>
      </c>
    </row>
    <row r="164" spans="1:11" x14ac:dyDescent="0.25">
      <c r="A164">
        <f t="shared" si="26"/>
        <v>0.41500000000000076</v>
      </c>
      <c r="B164" s="1">
        <f t="shared" si="18"/>
        <v>0.27333688330664002</v>
      </c>
      <c r="C164" s="26">
        <f t="shared" si="19"/>
        <v>0.48990104915690663</v>
      </c>
      <c r="E164">
        <f t="shared" si="20"/>
        <v>0</v>
      </c>
      <c r="F164">
        <f t="shared" si="21"/>
        <v>0</v>
      </c>
      <c r="H164">
        <f t="shared" si="22"/>
        <v>0.27333688330664002</v>
      </c>
      <c r="I164">
        <f t="shared" si="23"/>
        <v>0.29527811356820333</v>
      </c>
      <c r="J164">
        <f t="shared" si="24"/>
        <v>0</v>
      </c>
      <c r="K164">
        <f t="shared" si="25"/>
        <v>0</v>
      </c>
    </row>
    <row r="165" spans="1:11" x14ac:dyDescent="0.25">
      <c r="A165">
        <f t="shared" si="26"/>
        <v>0.42200000000000076</v>
      </c>
      <c r="B165" s="1">
        <f t="shared" si="18"/>
        <v>0.27542708806584909</v>
      </c>
      <c r="C165" s="26">
        <f t="shared" si="19"/>
        <v>0.50146471772603185</v>
      </c>
      <c r="E165">
        <f t="shared" si="20"/>
        <v>0</v>
      </c>
      <c r="F165">
        <f t="shared" si="21"/>
        <v>0</v>
      </c>
      <c r="H165">
        <f t="shared" si="22"/>
        <v>0.27542708806584909</v>
      </c>
      <c r="I165">
        <f t="shared" si="23"/>
        <v>0.29753610272357883</v>
      </c>
      <c r="J165">
        <f t="shared" si="24"/>
        <v>0</v>
      </c>
      <c r="K165">
        <f t="shared" si="25"/>
        <v>0</v>
      </c>
    </row>
    <row r="166" spans="1:11" x14ac:dyDescent="0.25">
      <c r="A166">
        <f t="shared" si="26"/>
        <v>0.42900000000000077</v>
      </c>
      <c r="B166" s="1">
        <f t="shared" si="18"/>
        <v>0.27751648806033558</v>
      </c>
      <c r="C166" s="26">
        <f t="shared" si="19"/>
        <v>0.51274684847318963</v>
      </c>
      <c r="E166">
        <f t="shared" si="20"/>
        <v>0</v>
      </c>
      <c r="F166">
        <f t="shared" si="21"/>
        <v>0</v>
      </c>
      <c r="H166">
        <f t="shared" si="22"/>
        <v>0.27751648806033558</v>
      </c>
      <c r="I166">
        <f t="shared" si="23"/>
        <v>0.29979322251435825</v>
      </c>
      <c r="J166">
        <f t="shared" si="24"/>
        <v>0</v>
      </c>
      <c r="K166">
        <f t="shared" si="25"/>
        <v>0</v>
      </c>
    </row>
    <row r="167" spans="1:11" x14ac:dyDescent="0.25">
      <c r="A167">
        <f t="shared" si="26"/>
        <v>0.43600000000000078</v>
      </c>
      <c r="B167" s="1">
        <f t="shared" si="18"/>
        <v>0.27960482344235266</v>
      </c>
      <c r="C167" s="26">
        <f t="shared" si="19"/>
        <v>0.52374064347327187</v>
      </c>
      <c r="E167">
        <f t="shared" si="20"/>
        <v>0</v>
      </c>
      <c r="F167">
        <f t="shared" si="21"/>
        <v>0</v>
      </c>
      <c r="H167">
        <f t="shared" si="22"/>
        <v>0.27960482344235266</v>
      </c>
      <c r="I167">
        <f t="shared" si="23"/>
        <v>0.30204919223436111</v>
      </c>
      <c r="J167">
        <f t="shared" si="24"/>
        <v>0</v>
      </c>
      <c r="K167">
        <f t="shared" si="25"/>
        <v>0</v>
      </c>
    </row>
    <row r="168" spans="1:11" x14ac:dyDescent="0.25">
      <c r="A168">
        <f t="shared" si="26"/>
        <v>0.44300000000000078</v>
      </c>
      <c r="B168" s="1">
        <f t="shared" si="18"/>
        <v>0.28169183259481673</v>
      </c>
      <c r="C168" s="26">
        <f t="shared" si="19"/>
        <v>0.53444025019786501</v>
      </c>
      <c r="E168">
        <f t="shared" si="20"/>
        <v>0</v>
      </c>
      <c r="F168">
        <f t="shared" si="21"/>
        <v>0</v>
      </c>
      <c r="H168">
        <f t="shared" si="22"/>
        <v>0.28169183259481673</v>
      </c>
      <c r="I168">
        <f t="shared" si="23"/>
        <v>0.30430372926604238</v>
      </c>
      <c r="J168">
        <f t="shared" si="24"/>
        <v>0</v>
      </c>
      <c r="K168">
        <f t="shared" si="25"/>
        <v>0</v>
      </c>
    </row>
    <row r="169" spans="1:11" x14ac:dyDescent="0.25">
      <c r="A169">
        <f t="shared" si="26"/>
        <v>0.45000000000000079</v>
      </c>
      <c r="B169" s="1">
        <f t="shared" si="18"/>
        <v>0.28377725218153466</v>
      </c>
      <c r="C169" s="26">
        <f t="shared" si="19"/>
        <v>0.54484071162567382</v>
      </c>
      <c r="E169">
        <f t="shared" si="20"/>
        <v>0</v>
      </c>
      <c r="F169">
        <f t="shared" si="21"/>
        <v>0</v>
      </c>
      <c r="H169">
        <f t="shared" si="22"/>
        <v>0.28377725218153466</v>
      </c>
      <c r="I169">
        <f t="shared" si="23"/>
        <v>0.30655654913475161</v>
      </c>
      <c r="J169">
        <f t="shared" si="24"/>
        <v>0</v>
      </c>
      <c r="K169">
        <f t="shared" si="25"/>
        <v>0</v>
      </c>
    </row>
    <row r="170" spans="1:11" x14ac:dyDescent="0.25">
      <c r="A170">
        <f t="shared" si="26"/>
        <v>0.45700000000000079</v>
      </c>
      <c r="B170" s="1">
        <f t="shared" si="18"/>
        <v>0.28586081719832618</v>
      </c>
      <c r="C170" s="26">
        <f t="shared" si="19"/>
        <v>0.55493791711464502</v>
      </c>
      <c r="E170">
        <f t="shared" si="20"/>
        <v>0</v>
      </c>
      <c r="F170">
        <f t="shared" si="21"/>
        <v>0</v>
      </c>
      <c r="H170">
        <f t="shared" si="22"/>
        <v>0.28586081719832618</v>
      </c>
      <c r="I170">
        <f t="shared" si="23"/>
        <v>0.30880736556395894</v>
      </c>
      <c r="J170">
        <f t="shared" si="24"/>
        <v>0</v>
      </c>
      <c r="K170">
        <f t="shared" si="25"/>
        <v>0</v>
      </c>
    </row>
    <row r="171" spans="1:11" x14ac:dyDescent="0.25">
      <c r="A171">
        <f t="shared" si="26"/>
        <v>0.4640000000000008</v>
      </c>
      <c r="B171" s="1">
        <f t="shared" si="18"/>
        <v>0.28794226102503595</v>
      </c>
      <c r="C171" s="26">
        <f t="shared" si="19"/>
        <v>0.56472855423749257</v>
      </c>
      <c r="E171">
        <f t="shared" si="20"/>
        <v>0</v>
      </c>
      <c r="F171">
        <f t="shared" si="21"/>
        <v>0</v>
      </c>
      <c r="H171">
        <f t="shared" si="22"/>
        <v>0.28794226102503595</v>
      </c>
      <c r="I171">
        <f t="shared" si="23"/>
        <v>0.31105589053144223</v>
      </c>
      <c r="J171">
        <f t="shared" si="24"/>
        <v>0</v>
      </c>
      <c r="K171">
        <f t="shared" si="25"/>
        <v>0</v>
      </c>
    </row>
    <row r="172" spans="1:11" x14ac:dyDescent="0.25">
      <c r="A172">
        <f t="shared" si="26"/>
        <v>0.47100000000000081</v>
      </c>
      <c r="B172" s="1">
        <f t="shared" si="18"/>
        <v>0.2900213154784167</v>
      </c>
      <c r="C172" s="26">
        <f t="shared" si="19"/>
        <v>0.57421006174690992</v>
      </c>
      <c r="E172">
        <f t="shared" si="20"/>
        <v>0</v>
      </c>
      <c r="F172">
        <f t="shared" si="21"/>
        <v>0</v>
      </c>
      <c r="H172">
        <f t="shared" si="22"/>
        <v>0.2900213154784167</v>
      </c>
      <c r="I172">
        <f t="shared" si="23"/>
        <v>0.31330183432641534</v>
      </c>
      <c r="J172">
        <f t="shared" si="24"/>
        <v>0</v>
      </c>
      <c r="K172">
        <f t="shared" si="25"/>
        <v>0</v>
      </c>
    </row>
    <row r="173" spans="1:11" x14ac:dyDescent="0.25">
      <c r="A173">
        <f t="shared" si="26"/>
        <v>0.47800000000000081</v>
      </c>
      <c r="B173" s="1">
        <f t="shared" si="18"/>
        <v>0.2920977108658756</v>
      </c>
      <c r="C173" s="26">
        <f t="shared" si="19"/>
        <v>0.58338058380544777</v>
      </c>
      <c r="E173">
        <f t="shared" si="20"/>
        <v>0</v>
      </c>
      <c r="F173">
        <f t="shared" si="21"/>
        <v>0</v>
      </c>
      <c r="H173">
        <f t="shared" si="22"/>
        <v>0.2920977108658756</v>
      </c>
      <c r="I173">
        <f t="shared" si="23"/>
        <v>0.31554490560758874</v>
      </c>
      <c r="J173">
        <f t="shared" si="24"/>
        <v>0</v>
      </c>
      <c r="K173">
        <f t="shared" si="25"/>
        <v>0</v>
      </c>
    </row>
    <row r="174" spans="1:11" x14ac:dyDescent="0.25">
      <c r="A174">
        <f t="shared" si="26"/>
        <v>0.48500000000000082</v>
      </c>
      <c r="B174" s="1">
        <f t="shared" si="18"/>
        <v>0.29417117604006732</v>
      </c>
      <c r="C174" s="26">
        <f t="shared" si="19"/>
        <v>0.5922389255874605</v>
      </c>
      <c r="E174">
        <f t="shared" si="20"/>
        <v>0</v>
      </c>
      <c r="F174">
        <f t="shared" si="21"/>
        <v>0</v>
      </c>
      <c r="H174">
        <f t="shared" si="22"/>
        <v>0.29417117604006732</v>
      </c>
      <c r="I174">
        <f t="shared" si="23"/>
        <v>0.31778481146214499</v>
      </c>
      <c r="J174">
        <f t="shared" si="24"/>
        <v>0</v>
      </c>
      <c r="K174">
        <f t="shared" si="25"/>
        <v>0</v>
      </c>
    </row>
    <row r="175" spans="1:11" x14ac:dyDescent="0.25">
      <c r="A175">
        <f t="shared" si="26"/>
        <v>0.49200000000000083</v>
      </c>
      <c r="B175" s="1">
        <f t="shared" si="18"/>
        <v>0.29624143845432194</v>
      </c>
      <c r="C175" s="26">
        <f t="shared" si="19"/>
        <v>0.60078451033629965</v>
      </c>
      <c r="E175">
        <f t="shared" si="20"/>
        <v>0</v>
      </c>
      <c r="F175">
        <f t="shared" si="21"/>
        <v>0</v>
      </c>
      <c r="H175">
        <f t="shared" si="22"/>
        <v>0.29624143845432194</v>
      </c>
      <c r="I175">
        <f t="shared" si="23"/>
        <v>0.32002125746561566</v>
      </c>
      <c r="J175">
        <f t="shared" si="24"/>
        <v>0</v>
      </c>
      <c r="K175">
        <f t="shared" si="25"/>
        <v>0</v>
      </c>
    </row>
    <row r="176" spans="1:11" x14ac:dyDescent="0.25">
      <c r="A176">
        <f t="shared" si="26"/>
        <v>0.49900000000000083</v>
      </c>
      <c r="B176" s="1">
        <f t="shared" si="18"/>
        <v>0.29830822421889175</v>
      </c>
      <c r="C176" s="26">
        <f t="shared" si="19"/>
        <v>0.60901733793876822</v>
      </c>
      <c r="E176">
        <f t="shared" si="20"/>
        <v>0</v>
      </c>
      <c r="F176">
        <f t="shared" si="21"/>
        <v>0</v>
      </c>
      <c r="H176">
        <f t="shared" si="22"/>
        <v>0.29830822421889175</v>
      </c>
      <c r="I176">
        <f t="shared" si="23"/>
        <v>0.32225394774264338</v>
      </c>
      <c r="J176">
        <f t="shared" si="24"/>
        <v>0</v>
      </c>
      <c r="K176">
        <f t="shared" si="25"/>
        <v>0</v>
      </c>
    </row>
    <row r="177" spans="1:11" x14ac:dyDescent="0.25">
      <c r="A177">
        <f t="shared" si="26"/>
        <v>0.50600000000000078</v>
      </c>
      <c r="B177" s="1">
        <f t="shared" si="18"/>
        <v>0.30037125815800458</v>
      </c>
      <c r="C177" s="26">
        <f t="shared" si="19"/>
        <v>0.61693794506039401</v>
      </c>
      <c r="E177">
        <f t="shared" si="20"/>
        <v>0</v>
      </c>
      <c r="F177">
        <f t="shared" si="21"/>
        <v>0</v>
      </c>
      <c r="H177">
        <f t="shared" si="22"/>
        <v>0.30037125815800458</v>
      </c>
      <c r="I177">
        <f t="shared" si="23"/>
        <v>0.32448258502861482</v>
      </c>
      <c r="J177">
        <f t="shared" si="24"/>
        <v>0</v>
      </c>
      <c r="K177">
        <f t="shared" si="25"/>
        <v>0</v>
      </c>
    </row>
    <row r="178" spans="1:11" x14ac:dyDescent="0.25">
      <c r="A178">
        <f t="shared" si="26"/>
        <v>0.51300000000000079</v>
      </c>
      <c r="B178" s="1">
        <f t="shared" si="18"/>
        <v>0.30243026386770583</v>
      </c>
      <c r="C178" s="26">
        <f t="shared" si="19"/>
        <v>0.62454736686909251</v>
      </c>
      <c r="E178">
        <f t="shared" si="20"/>
        <v>0</v>
      </c>
      <c r="F178">
        <f t="shared" si="21"/>
        <v>0</v>
      </c>
      <c r="H178">
        <f t="shared" si="22"/>
        <v>0.30243026386770583</v>
      </c>
      <c r="I178">
        <f t="shared" si="23"/>
        <v>0.32670687073214605</v>
      </c>
      <c r="J178">
        <f t="shared" si="24"/>
        <v>0</v>
      </c>
      <c r="K178">
        <f t="shared" si="25"/>
        <v>0</v>
      </c>
    </row>
    <row r="179" spans="1:11" x14ac:dyDescent="0.25">
      <c r="A179">
        <f t="shared" si="26"/>
        <v>0.52000000000000079</v>
      </c>
      <c r="B179" s="1">
        <f t="shared" si="18"/>
        <v>0.30448496377447626</v>
      </c>
      <c r="C179" s="26">
        <f t="shared" si="19"/>
        <v>0.63184710036097624</v>
      </c>
      <c r="E179">
        <f t="shared" si="20"/>
        <v>0</v>
      </c>
      <c r="F179">
        <f t="shared" si="21"/>
        <v>0</v>
      </c>
      <c r="H179">
        <f t="shared" si="22"/>
        <v>0.30448496377447626</v>
      </c>
      <c r="I179">
        <f t="shared" si="23"/>
        <v>0.32892650499840537</v>
      </c>
      <c r="J179">
        <f t="shared" si="24"/>
        <v>0</v>
      </c>
      <c r="K179">
        <f t="shared" si="25"/>
        <v>0</v>
      </c>
    </row>
    <row r="180" spans="1:11" x14ac:dyDescent="0.25">
      <c r="A180">
        <f t="shared" si="26"/>
        <v>0.5270000000000008</v>
      </c>
      <c r="B180" s="1">
        <f t="shared" si="18"/>
        <v>0.30653507919460732</v>
      </c>
      <c r="C180" s="26">
        <f t="shared" si="19"/>
        <v>0.63883906929022416</v>
      </c>
      <c r="E180">
        <f t="shared" si="20"/>
        <v>0</v>
      </c>
      <c r="F180">
        <f t="shared" si="21"/>
        <v>0</v>
      </c>
      <c r="H180">
        <f t="shared" si="22"/>
        <v>0.30653507919460732</v>
      </c>
      <c r="I180">
        <f t="shared" si="23"/>
        <v>0.33114118677325488</v>
      </c>
      <c r="J180">
        <f t="shared" si="24"/>
        <v>0</v>
      </c>
      <c r="K180">
        <f t="shared" si="25"/>
        <v>0</v>
      </c>
    </row>
    <row r="181" spans="1:11" x14ac:dyDescent="0.25">
      <c r="A181">
        <f t="shared" si="26"/>
        <v>0.53400000000000081</v>
      </c>
      <c r="B181" s="1">
        <f t="shared" si="18"/>
        <v>0.30858033039431931</v>
      </c>
      <c r="C181" s="26">
        <f t="shared" si="19"/>
        <v>0.64552559069481852</v>
      </c>
      <c r="E181">
        <f t="shared" si="20"/>
        <v>0</v>
      </c>
      <c r="F181">
        <f t="shared" si="21"/>
        <v>0</v>
      </c>
      <c r="H181">
        <f t="shared" si="22"/>
        <v>0.30858033039431931</v>
      </c>
      <c r="I181">
        <f t="shared" si="23"/>
        <v>0.33335061386819459</v>
      </c>
      <c r="J181">
        <f t="shared" si="24"/>
        <v>0</v>
      </c>
      <c r="K181">
        <f t="shared" si="25"/>
        <v>0</v>
      </c>
    </row>
    <row r="182" spans="1:11" x14ac:dyDescent="0.25">
      <c r="A182">
        <f t="shared" si="26"/>
        <v>0.54100000000000081</v>
      </c>
      <c r="B182" s="1">
        <f t="shared" si="18"/>
        <v>0.31062043665060435</v>
      </c>
      <c r="C182" s="26">
        <f t="shared" si="19"/>
        <v>0.65190934300139258</v>
      </c>
      <c r="E182">
        <f t="shared" si="20"/>
        <v>0</v>
      </c>
      <c r="F182">
        <f t="shared" si="21"/>
        <v>0</v>
      </c>
      <c r="H182">
        <f t="shared" si="22"/>
        <v>0.31062043665060435</v>
      </c>
      <c r="I182">
        <f t="shared" si="23"/>
        <v>0.33555448302608915</v>
      </c>
      <c r="J182">
        <f t="shared" si="24"/>
        <v>0</v>
      </c>
      <c r="K182">
        <f t="shared" si="25"/>
        <v>0</v>
      </c>
    </row>
    <row r="183" spans="1:11" x14ac:dyDescent="0.25">
      <c r="A183">
        <f t="shared" si="26"/>
        <v>0.54800000000000082</v>
      </c>
      <c r="B183" s="1">
        <f t="shared" si="18"/>
        <v>0.31265511631277759</v>
      </c>
      <c r="C183" s="26">
        <f t="shared" si="19"/>
        <v>0.65799333568525031</v>
      </c>
      <c r="E183">
        <f t="shared" si="20"/>
        <v>0</v>
      </c>
      <c r="F183">
        <f t="shared" si="21"/>
        <v>0</v>
      </c>
      <c r="H183">
        <f t="shared" si="22"/>
        <v>0.31265511631277759</v>
      </c>
      <c r="I183">
        <f t="shared" si="23"/>
        <v>0.33775248998766011</v>
      </c>
      <c r="J183">
        <f t="shared" si="24"/>
        <v>0</v>
      </c>
      <c r="K183">
        <f t="shared" si="25"/>
        <v>0</v>
      </c>
    </row>
    <row r="184" spans="1:11" x14ac:dyDescent="0.25">
      <c r="A184">
        <f t="shared" si="26"/>
        <v>0.55500000000000083</v>
      </c>
      <c r="B184" s="1">
        <f t="shared" si="18"/>
        <v>0.31468408686471888</v>
      </c>
      <c r="C184" s="26">
        <f t="shared" si="19"/>
        <v>0.66378088045563943</v>
      </c>
      <c r="E184">
        <f t="shared" si="20"/>
        <v>0</v>
      </c>
      <c r="F184">
        <f t="shared" si="21"/>
        <v>0</v>
      </c>
      <c r="H184">
        <f t="shared" si="22"/>
        <v>0.31468408686471888</v>
      </c>
      <c r="I184">
        <f t="shared" si="23"/>
        <v>0.33994432955872361</v>
      </c>
      <c r="J184">
        <f t="shared" si="24"/>
        <v>0</v>
      </c>
      <c r="K184">
        <f t="shared" si="25"/>
        <v>0</v>
      </c>
    </row>
    <row r="185" spans="1:11" x14ac:dyDescent="0.25">
      <c r="A185">
        <f t="shared" si="26"/>
        <v>0.56200000000000083</v>
      </c>
      <c r="B185" s="1">
        <f t="shared" si="18"/>
        <v>0.316707064987786</v>
      </c>
      <c r="C185" s="26">
        <f t="shared" si="19"/>
        <v>0.6692755639314546</v>
      </c>
      <c r="E185">
        <f t="shared" si="20"/>
        <v>0</v>
      </c>
      <c r="F185">
        <f t="shared" si="21"/>
        <v>0</v>
      </c>
      <c r="H185">
        <f t="shared" si="22"/>
        <v>0.316707064987786</v>
      </c>
      <c r="I185">
        <f t="shared" si="23"/>
        <v>0.34212969567815393</v>
      </c>
      <c r="J185">
        <f t="shared" si="24"/>
        <v>0</v>
      </c>
      <c r="K185">
        <f t="shared" si="25"/>
        <v>0</v>
      </c>
    </row>
    <row r="186" spans="1:11" x14ac:dyDescent="0.25">
      <c r="A186">
        <f t="shared" si="26"/>
        <v>0.56900000000000084</v>
      </c>
      <c r="B186" s="1">
        <f t="shared" si="18"/>
        <v>0.31872376662438234</v>
      </c>
      <c r="C186" s="26">
        <f t="shared" si="19"/>
        <v>0.67448122176858172</v>
      </c>
      <c r="E186">
        <f t="shared" si="20"/>
        <v>0</v>
      </c>
      <c r="F186">
        <f t="shared" si="21"/>
        <v>0</v>
      </c>
      <c r="H186">
        <f t="shared" si="22"/>
        <v>0.31872376662438234</v>
      </c>
      <c r="I186">
        <f t="shared" si="23"/>
        <v>0.34430828148655374</v>
      </c>
      <c r="J186">
        <f t="shared" si="24"/>
        <v>0</v>
      </c>
      <c r="K186">
        <f t="shared" si="25"/>
        <v>0</v>
      </c>
    </row>
    <row r="187" spans="1:11" x14ac:dyDescent="0.25">
      <c r="A187">
        <f t="shared" si="26"/>
        <v>0.57600000000000084</v>
      </c>
      <c r="B187" s="1">
        <f t="shared" si="18"/>
        <v>0.32073390704215893</v>
      </c>
      <c r="C187" s="26">
        <f t="shared" si="19"/>
        <v>0.67940191419695006</v>
      </c>
      <c r="E187">
        <f t="shared" si="20"/>
        <v>0</v>
      </c>
      <c r="F187">
        <f t="shared" si="21"/>
        <v>0</v>
      </c>
      <c r="H187">
        <f t="shared" si="22"/>
        <v>0.32073390704215893</v>
      </c>
      <c r="I187">
        <f t="shared" si="23"/>
        <v>0.34647977939560981</v>
      </c>
      <c r="J187">
        <f t="shared" si="24"/>
        <v>0</v>
      </c>
      <c r="K187">
        <f t="shared" si="25"/>
        <v>0</v>
      </c>
    </row>
    <row r="188" spans="1:11" x14ac:dyDescent="0.25">
      <c r="A188">
        <f t="shared" si="26"/>
        <v>0.58300000000000085</v>
      </c>
      <c r="B188" s="1">
        <f t="shared" si="18"/>
        <v>0.32273720089883207</v>
      </c>
      <c r="C188" s="26">
        <f t="shared" si="19"/>
        <v>0.68404190292293665</v>
      </c>
      <c r="E188">
        <f t="shared" si="20"/>
        <v>0</v>
      </c>
      <c r="F188">
        <f t="shared" si="21"/>
        <v>0</v>
      </c>
      <c r="H188">
        <f t="shared" si="22"/>
        <v>0.32273720089883207</v>
      </c>
      <c r="I188">
        <f t="shared" si="23"/>
        <v>0.34864388115811368</v>
      </c>
      <c r="J188">
        <f t="shared" si="24"/>
        <v>0</v>
      </c>
      <c r="K188">
        <f t="shared" si="25"/>
        <v>0</v>
      </c>
    </row>
    <row r="189" spans="1:11" x14ac:dyDescent="0.25">
      <c r="A189">
        <f t="shared" si="26"/>
        <v>0.59000000000000086</v>
      </c>
      <c r="B189" s="1">
        <f t="shared" si="18"/>
        <v>0.32473336230759681</v>
      </c>
      <c r="C189" s="26">
        <f t="shared" si="19"/>
        <v>0.68840562935097405</v>
      </c>
      <c r="E189">
        <f t="shared" si="20"/>
        <v>0</v>
      </c>
      <c r="F189">
        <f t="shared" si="21"/>
        <v>0</v>
      </c>
      <c r="H189">
        <f t="shared" si="22"/>
        <v>0.32473336230759681</v>
      </c>
      <c r="I189">
        <f t="shared" si="23"/>
        <v>0.35080027793862595</v>
      </c>
      <c r="J189">
        <f t="shared" si="24"/>
        <v>0</v>
      </c>
      <c r="K189">
        <f t="shared" si="25"/>
        <v>0</v>
      </c>
    </row>
    <row r="190" spans="1:11" x14ac:dyDescent="0.25">
      <c r="A190">
        <f t="shared" si="26"/>
        <v>0.59700000000000086</v>
      </c>
      <c r="B190" s="1">
        <f t="shared" si="18"/>
        <v>0.32672210490311615</v>
      </c>
      <c r="C190" s="26">
        <f t="shared" si="19"/>
        <v>0.6924976940769606</v>
      </c>
      <c r="E190">
        <f t="shared" si="20"/>
        <v>0</v>
      </c>
      <c r="F190">
        <f t="shared" si="21"/>
        <v>0</v>
      </c>
      <c r="H190">
        <f t="shared" si="22"/>
        <v>0.32672210490311615</v>
      </c>
      <c r="I190">
        <f t="shared" si="23"/>
        <v>0.35294866038476258</v>
      </c>
      <c r="J190">
        <f t="shared" si="24"/>
        <v>0</v>
      </c>
      <c r="K190">
        <f t="shared" si="25"/>
        <v>0</v>
      </c>
    </row>
    <row r="191" spans="1:11" x14ac:dyDescent="0.25">
      <c r="A191">
        <f t="shared" si="26"/>
        <v>0.60400000000000087</v>
      </c>
      <c r="B191" s="1">
        <f t="shared" si="18"/>
        <v>0.32870314190806577</v>
      </c>
      <c r="C191" s="26">
        <f t="shared" si="19"/>
        <v>0.69632283760529257</v>
      </c>
      <c r="E191">
        <f t="shared" si="20"/>
        <v>0</v>
      </c>
      <c r="F191">
        <f t="shared" si="21"/>
        <v>0</v>
      </c>
      <c r="H191">
        <f t="shared" si="22"/>
        <v>0.32870314190806577</v>
      </c>
      <c r="I191">
        <f t="shared" si="23"/>
        <v>0.35508871869908126</v>
      </c>
      <c r="J191">
        <f t="shared" si="24"/>
        <v>0</v>
      </c>
      <c r="K191">
        <f t="shared" si="25"/>
        <v>0</v>
      </c>
    </row>
    <row r="192" spans="1:11" x14ac:dyDescent="0.25">
      <c r="A192">
        <f t="shared" si="26"/>
        <v>0.61100000000000088</v>
      </c>
      <c r="B192" s="1">
        <f t="shared" si="18"/>
        <v>0.33067618620021266</v>
      </c>
      <c r="C192" s="26">
        <f t="shared" si="19"/>
        <v>0.69988592224096358</v>
      </c>
      <c r="E192">
        <f t="shared" si="20"/>
        <v>0</v>
      </c>
      <c r="F192">
        <f t="shared" si="21"/>
        <v>0</v>
      </c>
      <c r="H192">
        <f t="shared" si="22"/>
        <v>0.33067618620021266</v>
      </c>
      <c r="I192">
        <f t="shared" si="23"/>
        <v>0.35722014271154451</v>
      </c>
      <c r="J192">
        <f t="shared" si="24"/>
        <v>0</v>
      </c>
      <c r="K192">
        <f t="shared" si="25"/>
        <v>0</v>
      </c>
    </row>
    <row r="193" spans="1:11" x14ac:dyDescent="0.25">
      <c r="A193">
        <f t="shared" si="26"/>
        <v>0.61800000000000088</v>
      </c>
      <c r="B193" s="1">
        <f t="shared" si="18"/>
        <v>0.33264095038000813</v>
      </c>
      <c r="C193" s="26">
        <f t="shared" si="19"/>
        <v>0.7031919151081466</v>
      </c>
      <c r="E193">
        <f t="shared" si="20"/>
        <v>0</v>
      </c>
      <c r="F193">
        <f t="shared" si="21"/>
        <v>0</v>
      </c>
      <c r="H193">
        <f t="shared" si="22"/>
        <v>0.33264095038000813</v>
      </c>
      <c r="I193">
        <f t="shared" si="23"/>
        <v>0.35934262195253869</v>
      </c>
      <c r="J193">
        <f t="shared" si="24"/>
        <v>0</v>
      </c>
      <c r="K193">
        <f t="shared" si="25"/>
        <v>0</v>
      </c>
    </row>
    <row r="194" spans="1:11" x14ac:dyDescent="0.25">
      <c r="A194">
        <f t="shared" si="26"/>
        <v>0.62500000000000089</v>
      </c>
      <c r="B194" s="1">
        <f t="shared" si="18"/>
        <v>0.33459714683867181</v>
      </c>
      <c r="C194" s="26">
        <f t="shared" si="19"/>
        <v>0.70624587224694124</v>
      </c>
      <c r="E194">
        <f t="shared" si="20"/>
        <v>0</v>
      </c>
      <c r="F194">
        <f t="shared" si="21"/>
        <v>0</v>
      </c>
      <c r="H194">
        <f t="shared" si="22"/>
        <v>0.33459714683867181</v>
      </c>
      <c r="I194">
        <f t="shared" si="23"/>
        <v>0.36145584572642292</v>
      </c>
      <c r="J194">
        <f t="shared" si="24"/>
        <v>0</v>
      </c>
      <c r="K194">
        <f t="shared" si="25"/>
        <v>0</v>
      </c>
    </row>
    <row r="195" spans="1:11" x14ac:dyDescent="0.25">
      <c r="A195">
        <f t="shared" si="26"/>
        <v>0.63200000000000089</v>
      </c>
      <c r="B195" s="1">
        <f t="shared" si="18"/>
        <v>0.33654448782674634</v>
      </c>
      <c r="C195" s="26">
        <f t="shared" si="19"/>
        <v>0.70905292374048456</v>
      </c>
      <c r="E195">
        <f t="shared" si="20"/>
        <v>0</v>
      </c>
      <c r="F195">
        <f t="shared" si="21"/>
        <v>0</v>
      </c>
      <c r="H195">
        <f t="shared" si="22"/>
        <v>0.33654448782674634</v>
      </c>
      <c r="I195">
        <f t="shared" si="23"/>
        <v>0.36355950318558705</v>
      </c>
      <c r="J195">
        <f t="shared" si="24"/>
        <v>0</v>
      </c>
      <c r="K195">
        <f t="shared" si="25"/>
        <v>0</v>
      </c>
    </row>
    <row r="196" spans="1:11" x14ac:dyDescent="0.25">
      <c r="A196">
        <f t="shared" si="26"/>
        <v>0.6390000000000009</v>
      </c>
      <c r="B196" s="1">
        <f t="shared" si="18"/>
        <v>0.33848268552309957</v>
      </c>
      <c r="C196" s="26">
        <f t="shared" si="19"/>
        <v>0.71161825982534344</v>
      </c>
      <c r="E196">
        <f t="shared" si="20"/>
        <v>0</v>
      </c>
      <c r="F196">
        <f t="shared" si="21"/>
        <v>0</v>
      </c>
      <c r="H196">
        <f t="shared" si="22"/>
        <v>0.33848268552309957</v>
      </c>
      <c r="I196">
        <f t="shared" si="23"/>
        <v>0.36565328340499265</v>
      </c>
      <c r="J196">
        <f t="shared" si="24"/>
        <v>0</v>
      </c>
      <c r="K196">
        <f t="shared" si="25"/>
        <v>0</v>
      </c>
    </row>
    <row r="197" spans="1:11" x14ac:dyDescent="0.25">
      <c r="A197">
        <f t="shared" si="26"/>
        <v>0.64600000000000091</v>
      </c>
      <c r="B197" s="1">
        <f t="shared" si="18"/>
        <v>0.34041145210435225</v>
      </c>
      <c r="C197" s="26">
        <f t="shared" si="19"/>
        <v>0.71394711793901056</v>
      </c>
      <c r="E197">
        <f t="shared" si="20"/>
        <v>0</v>
      </c>
      <c r="F197">
        <f t="shared" si="21"/>
        <v>0</v>
      </c>
      <c r="H197">
        <f t="shared" si="22"/>
        <v>0.34041145210435225</v>
      </c>
      <c r="I197">
        <f t="shared" si="23"/>
        <v>0.36773687545717382</v>
      </c>
      <c r="J197">
        <f t="shared" si="24"/>
        <v>0</v>
      </c>
      <c r="K197">
        <f t="shared" si="25"/>
        <v>0</v>
      </c>
    </row>
    <row r="198" spans="1:11" x14ac:dyDescent="0.25">
      <c r="A198">
        <f t="shared" si="26"/>
        <v>0.65300000000000091</v>
      </c>
      <c r="B198" s="1">
        <f t="shared" si="18"/>
        <v>0.34233049981470876</v>
      </c>
      <c r="C198" s="26">
        <f t="shared" si="19"/>
        <v>0.71604477065935723</v>
      </c>
      <c r="E198">
        <f t="shared" si="20"/>
        <v>0</v>
      </c>
      <c r="F198">
        <f t="shared" si="21"/>
        <v>0</v>
      </c>
      <c r="H198">
        <f t="shared" si="22"/>
        <v>0.34233049981470876</v>
      </c>
      <c r="I198">
        <f t="shared" si="23"/>
        <v>0.36980996848767328</v>
      </c>
      <c r="J198">
        <f t="shared" si="24"/>
        <v>0</v>
      </c>
      <c r="K198">
        <f t="shared" si="25"/>
        <v>0</v>
      </c>
    </row>
    <row r="199" spans="1:11" x14ac:dyDescent="0.25">
      <c r="A199">
        <f t="shared" si="26"/>
        <v>0.66000000000000092</v>
      </c>
      <c r="B199" s="1">
        <f t="shared" si="18"/>
        <v>0.34423954103616672</v>
      </c>
      <c r="C199" s="26">
        <f t="shared" si="19"/>
        <v>0.71791651449205229</v>
      </c>
      <c r="E199">
        <f t="shared" si="20"/>
        <v>0</v>
      </c>
      <c r="F199">
        <f t="shared" si="21"/>
        <v>0</v>
      </c>
      <c r="H199">
        <f t="shared" si="22"/>
        <v>0.34423954103616672</v>
      </c>
      <c r="I199">
        <f t="shared" si="23"/>
        <v>0.37187225179088806</v>
      </c>
      <c r="J199">
        <f t="shared" si="24"/>
        <v>0</v>
      </c>
      <c r="K199">
        <f t="shared" si="25"/>
        <v>0</v>
      </c>
    </row>
    <row r="200" spans="1:11" x14ac:dyDescent="0.25">
      <c r="A200">
        <f t="shared" si="26"/>
        <v>0.66700000000000093</v>
      </c>
      <c r="B200" s="1">
        <f t="shared" si="18"/>
        <v>0.346138288359083</v>
      </c>
      <c r="C200" s="26">
        <f t="shared" si="19"/>
        <v>0.71956765946320012</v>
      </c>
      <c r="E200">
        <f t="shared" si="20"/>
        <v>0</v>
      </c>
      <c r="F200">
        <f t="shared" si="21"/>
        <v>0</v>
      </c>
      <c r="H200">
        <f t="shared" si="22"/>
        <v>0.346138288359083</v>
      </c>
      <c r="I200">
        <f t="shared" si="23"/>
        <v>0.3739234148862996</v>
      </c>
      <c r="J200">
        <f t="shared" si="24"/>
        <v>0</v>
      </c>
      <c r="K200">
        <f t="shared" si="25"/>
        <v>0</v>
      </c>
    </row>
    <row r="201" spans="1:11" x14ac:dyDescent="0.25">
      <c r="A201">
        <f t="shared" si="26"/>
        <v>0.67400000000000093</v>
      </c>
      <c r="B201" s="1">
        <f t="shared" si="18"/>
        <v>0.34802645465307269</v>
      </c>
      <c r="C201" s="26">
        <f t="shared" si="19"/>
        <v>0.72100351947575925</v>
      </c>
      <c r="E201">
        <f t="shared" si="20"/>
        <v>0</v>
      </c>
      <c r="F201">
        <f t="shared" si="21"/>
        <v>0</v>
      </c>
      <c r="H201">
        <f t="shared" si="22"/>
        <v>0.34802645465307269</v>
      </c>
      <c r="I201">
        <f t="shared" si="23"/>
        <v>0.37596314759506427</v>
      </c>
      <c r="J201">
        <f t="shared" si="24"/>
        <v>0</v>
      </c>
      <c r="K201">
        <f t="shared" si="25"/>
        <v>0</v>
      </c>
    </row>
    <row r="202" spans="1:11" x14ac:dyDescent="0.25">
      <c r="A202">
        <f t="shared" si="26"/>
        <v>0.68100000000000094</v>
      </c>
      <c r="B202" s="1">
        <f t="shared" si="18"/>
        <v>0.34990375313821553</v>
      </c>
      <c r="C202" s="26">
        <f t="shared" si="19"/>
        <v>0.72222940338967345</v>
      </c>
      <c r="E202">
        <f t="shared" si="20"/>
        <v>0</v>
      </c>
      <c r="F202">
        <f t="shared" si="21"/>
        <v>0</v>
      </c>
      <c r="H202">
        <f t="shared" si="22"/>
        <v>0.34990375313821553</v>
      </c>
      <c r="I202">
        <f t="shared" si="23"/>
        <v>0.37799114011693541</v>
      </c>
      <c r="J202">
        <f t="shared" si="24"/>
        <v>0</v>
      </c>
      <c r="K202">
        <f t="shared" si="25"/>
        <v>0</v>
      </c>
    </row>
    <row r="203" spans="1:11" x14ac:dyDescent="0.25">
      <c r="A203">
        <f t="shared" si="26"/>
        <v>0.68800000000000094</v>
      </c>
      <c r="B203" s="1">
        <f t="shared" si="18"/>
        <v>0.3517698974565478</v>
      </c>
      <c r="C203" s="26">
        <f t="shared" si="19"/>
        <v>0.7232506067870369</v>
      </c>
      <c r="E203">
        <f t="shared" si="20"/>
        <v>0</v>
      </c>
      <c r="F203">
        <f t="shared" si="21"/>
        <v>0</v>
      </c>
      <c r="H203">
        <f t="shared" si="22"/>
        <v>0.3517698974565478</v>
      </c>
      <c r="I203">
        <f t="shared" si="23"/>
        <v>0.38000708310749404</v>
      </c>
      <c r="J203">
        <f t="shared" si="24"/>
        <v>0</v>
      </c>
      <c r="K203">
        <f t="shared" si="25"/>
        <v>0</v>
      </c>
    </row>
    <row r="204" spans="1:11" x14ac:dyDescent="0.25">
      <c r="A204">
        <f t="shared" si="26"/>
        <v>0.69500000000000095</v>
      </c>
      <c r="B204" s="1">
        <f t="shared" si="18"/>
        <v>0.35362460174381299</v>
      </c>
      <c r="C204" s="26">
        <f t="shared" si="19"/>
        <v>0.72407240438504505</v>
      </c>
      <c r="E204">
        <f t="shared" si="20"/>
        <v>0</v>
      </c>
      <c r="F204">
        <f t="shared" si="21"/>
        <v>0</v>
      </c>
      <c r="H204">
        <f t="shared" si="22"/>
        <v>0.35362460174381299</v>
      </c>
      <c r="I204">
        <f t="shared" si="23"/>
        <v>0.38201066775565934</v>
      </c>
      <c r="J204">
        <f t="shared" si="24"/>
        <v>0</v>
      </c>
      <c r="K204">
        <f t="shared" si="25"/>
        <v>0</v>
      </c>
    </row>
    <row r="205" spans="1:11" x14ac:dyDescent="0.25">
      <c r="A205">
        <f t="shared" si="26"/>
        <v>0.70200000000000096</v>
      </c>
      <c r="B205" s="1">
        <f t="shared" si="18"/>
        <v>0.35546758070144835</v>
      </c>
      <c r="C205" s="26">
        <f t="shared" si="19"/>
        <v>0.72470004306090796</v>
      </c>
      <c r="E205">
        <f t="shared" si="20"/>
        <v>0</v>
      </c>
      <c r="F205">
        <f t="shared" si="21"/>
        <v>0</v>
      </c>
      <c r="H205">
        <f t="shared" si="22"/>
        <v>0.35546758070144835</v>
      </c>
      <c r="I205">
        <f t="shared" si="23"/>
        <v>0.38400158586145322</v>
      </c>
      <c r="J205">
        <f t="shared" si="24"/>
        <v>0</v>
      </c>
      <c r="K205">
        <f t="shared" si="25"/>
        <v>0</v>
      </c>
    </row>
    <row r="206" spans="1:11" x14ac:dyDescent="0.25">
      <c r="A206">
        <f t="shared" si="26"/>
        <v>0.70900000000000096</v>
      </c>
      <c r="B206" s="1">
        <f t="shared" si="18"/>
        <v>0.35729854966878133</v>
      </c>
      <c r="C206" s="26">
        <f t="shared" si="19"/>
        <v>0.7251387354543366</v>
      </c>
      <c r="E206">
        <f t="shared" si="20"/>
        <v>0</v>
      </c>
      <c r="F206">
        <f t="shared" si="21"/>
        <v>0</v>
      </c>
      <c r="H206">
        <f t="shared" si="22"/>
        <v>0.35729854966878133</v>
      </c>
      <c r="I206">
        <f t="shared" si="23"/>
        <v>0.38597952991399254</v>
      </c>
      <c r="J206">
        <f t="shared" si="24"/>
        <v>0</v>
      </c>
      <c r="K206">
        <f t="shared" si="25"/>
        <v>0</v>
      </c>
    </row>
    <row r="207" spans="1:11" x14ac:dyDescent="0.25">
      <c r="A207">
        <f t="shared" si="26"/>
        <v>0.71600000000000097</v>
      </c>
      <c r="B207" s="1">
        <f t="shared" si="18"/>
        <v>0.35911722469541107</v>
      </c>
      <c r="C207" s="26">
        <f t="shared" si="19"/>
        <v>0.72539365411463663</v>
      </c>
      <c r="E207">
        <f t="shared" si="20"/>
        <v>0</v>
      </c>
      <c r="F207">
        <f t="shared" si="21"/>
        <v>0</v>
      </c>
      <c r="H207">
        <f t="shared" si="22"/>
        <v>0.35911722469541107</v>
      </c>
      <c r="I207">
        <f t="shared" si="23"/>
        <v>0.38794419316968054</v>
      </c>
      <c r="J207">
        <f t="shared" si="24"/>
        <v>0</v>
      </c>
      <c r="K207">
        <f t="shared" si="25"/>
        <v>0</v>
      </c>
    </row>
    <row r="208" spans="1:11" x14ac:dyDescent="0.25">
      <c r="A208">
        <f t="shared" si="26"/>
        <v>0.72300000000000098</v>
      </c>
      <c r="B208" s="1">
        <f t="shared" si="18"/>
        <v>0.36092332261374926</v>
      </c>
      <c r="C208" s="26">
        <f t="shared" si="19"/>
        <v>0.72546992616084871</v>
      </c>
      <c r="E208">
        <f t="shared" si="20"/>
        <v>0</v>
      </c>
      <c r="F208">
        <f t="shared" si="21"/>
        <v>0</v>
      </c>
      <c r="H208">
        <f t="shared" si="22"/>
        <v>0.36092332261374926</v>
      </c>
      <c r="I208">
        <f t="shared" si="23"/>
        <v>0.3898952697305707</v>
      </c>
      <c r="J208">
        <f t="shared" si="24"/>
        <v>0</v>
      </c>
      <c r="K208">
        <f t="shared" si="25"/>
        <v>0</v>
      </c>
    </row>
    <row r="209" spans="1:11" x14ac:dyDescent="0.25">
      <c r="A209">
        <f t="shared" si="26"/>
        <v>0.73000000000000098</v>
      </c>
      <c r="B209" s="1">
        <f t="shared" si="18"/>
        <v>0.36271656111169576</v>
      </c>
      <c r="C209" s="26">
        <f t="shared" si="19"/>
        <v>0.72537262842476691</v>
      </c>
      <c r="E209">
        <f t="shared" si="20"/>
        <v>0</v>
      </c>
      <c r="F209">
        <f t="shared" si="21"/>
        <v>0</v>
      </c>
      <c r="H209">
        <f t="shared" si="22"/>
        <v>0.36271656111169576</v>
      </c>
      <c r="I209">
        <f t="shared" si="23"/>
        <v>0.3918324546228763</v>
      </c>
      <c r="J209">
        <f t="shared" si="24"/>
        <v>0</v>
      </c>
      <c r="K209">
        <f t="shared" si="25"/>
        <v>0</v>
      </c>
    </row>
    <row r="210" spans="1:11" x14ac:dyDescent="0.25">
      <c r="A210">
        <f t="shared" si="26"/>
        <v>0.73700000000000099</v>
      </c>
      <c r="B210" s="1">
        <f t="shared" si="18"/>
        <v>0.36449665880542154</v>
      </c>
      <c r="C210" s="26">
        <f t="shared" si="19"/>
        <v>0.7251067830480199</v>
      </c>
      <c r="E210">
        <f t="shared" si="20"/>
        <v>0</v>
      </c>
      <c r="F210">
        <f t="shared" si="21"/>
        <v>0</v>
      </c>
      <c r="H210">
        <f t="shared" si="22"/>
        <v>0.36449665880542154</v>
      </c>
      <c r="I210">
        <f t="shared" si="23"/>
        <v>0.39375544387559558</v>
      </c>
      <c r="J210">
        <f t="shared" si="24"/>
        <v>0</v>
      </c>
      <c r="K210">
        <f t="shared" si="25"/>
        <v>0</v>
      </c>
    </row>
    <row r="211" spans="1:11" x14ac:dyDescent="0.25">
      <c r="A211">
        <f t="shared" si="26"/>
        <v>0.74400000000000099</v>
      </c>
      <c r="B211" s="1">
        <f t="shared" si="18"/>
        <v>0.36626333531223487</v>
      </c>
      <c r="C211" s="26">
        <f t="shared" si="19"/>
        <v>0.72467735350573736</v>
      </c>
      <c r="E211">
        <f t="shared" si="20"/>
        <v>0</v>
      </c>
      <c r="F211">
        <f t="shared" si="21"/>
        <v>0</v>
      </c>
      <c r="H211">
        <f t="shared" si="22"/>
        <v>0.36626333531223487</v>
      </c>
      <c r="I211">
        <f t="shared" si="23"/>
        <v>0.39566393459922722</v>
      </c>
      <c r="J211">
        <f t="shared" si="24"/>
        <v>0</v>
      </c>
      <c r="K211">
        <f t="shared" si="25"/>
        <v>0</v>
      </c>
    </row>
    <row r="212" spans="1:11" x14ac:dyDescent="0.25">
      <c r="A212">
        <f t="shared" si="26"/>
        <v>0.751000000000001</v>
      </c>
      <c r="B212" s="1">
        <f t="shared" ref="B212:B275" si="27">_xlfn.NORM.DIST(A212,$C$5,$C$6,0)</f>
        <v>0.36801631132350354</v>
      </c>
      <c r="C212" s="26">
        <f t="shared" ref="C212:C275" si="28">IFERROR(_xlfn.LOGNORM.DIST(A212,$F$5,$F$6,0),0)</f>
        <v>0.72408924103061356</v>
      </c>
      <c r="E212">
        <f t="shared" ref="E212:E275" si="29">IF(AND(A213&gt;=$C$12,A212&lt;=$C$12),0.5,0)+IF(AND(A213&gt;=$F$12,A212&lt;=$F$12),0.5,0)+IF(AND(A213&gt;=$C$5,A212&lt;=$C$5),B212,0)+IF(AND(A213&gt;=0,A212&lt;=0),1,0)</f>
        <v>0</v>
      </c>
      <c r="F212">
        <f t="shared" ref="F212:F275" si="30">IF(AND(A213&gt;=$C$13,A212&lt;=$C$13),1,0)+IF(AND(A213&gt;=$F$13,A212&lt;=$F$13),1,0)</f>
        <v>0</v>
      </c>
      <c r="H212">
        <f t="shared" ref="H212:H275" si="31">IF(A212&lt;$L$4,0,B212)</f>
        <v>0.36801631132350354</v>
      </c>
      <c r="I212">
        <f t="shared" ref="I212:I275" si="32">H212/(1-_xlfn.NORM.DIST($L$4,$C$5,$C$6,1))</f>
        <v>0.39755762506454595</v>
      </c>
      <c r="J212">
        <f t="shared" ref="J212:J275" si="33">IF(AND(A213&gt;=$J$12,A212&lt;=$J$12),0.5,0)+IF(AND(A213&gt;=$L$12,A212&lt;=$L$12),0.5,0)+IF(AND(A213&gt;=$L$8,A212&lt;=$L$8),I212,0)+IF(AND(A213&gt;=$J$8,A212&lt;=$J$8),B212,0)+IF(AND(A213&gt;=0,A212&lt;=0),1,0)</f>
        <v>0</v>
      </c>
      <c r="K212">
        <f t="shared" ref="K212:K275" si="34">IF(AND(A213&gt;=$J$13,A212&lt;=$J$13),1,0)+IF(AND(A213&gt;=$L$13,A212&lt;=$L$13),1,0)</f>
        <v>0</v>
      </c>
    </row>
    <row r="213" spans="1:11" x14ac:dyDescent="0.25">
      <c r="A213">
        <f t="shared" ref="A213:A276" si="35">A212+0.007</f>
        <v>0.75800000000000101</v>
      </c>
      <c r="B213" s="1">
        <f t="shared" si="27"/>
        <v>0.36975530867760659</v>
      </c>
      <c r="C213" s="26">
        <f t="shared" si="28"/>
        <v>0.72334728141244686</v>
      </c>
      <c r="E213">
        <f t="shared" si="29"/>
        <v>0</v>
      </c>
      <c r="F213">
        <f t="shared" si="30"/>
        <v>0</v>
      </c>
      <c r="H213">
        <f t="shared" si="31"/>
        <v>0.36975530867760659</v>
      </c>
      <c r="I213">
        <f t="shared" si="32"/>
        <v>0.39943621478141045</v>
      </c>
      <c r="J213">
        <f t="shared" si="33"/>
        <v>0</v>
      </c>
      <c r="K213">
        <f t="shared" si="34"/>
        <v>0</v>
      </c>
    </row>
    <row r="214" spans="1:11" x14ac:dyDescent="0.25">
      <c r="A214">
        <f t="shared" si="35"/>
        <v>0.76500000000000101</v>
      </c>
      <c r="B214" s="1">
        <f t="shared" si="27"/>
        <v>0.37148005043289034</v>
      </c>
      <c r="C214" s="26">
        <f t="shared" si="28"/>
        <v>0.72245624214944981</v>
      </c>
      <c r="E214">
        <f t="shared" si="29"/>
        <v>0</v>
      </c>
      <c r="F214">
        <f t="shared" si="30"/>
        <v>0</v>
      </c>
      <c r="H214">
        <f t="shared" si="31"/>
        <v>0.37148005043289034</v>
      </c>
      <c r="I214">
        <f t="shared" si="32"/>
        <v>0.40129940457757557</v>
      </c>
      <c r="J214">
        <f t="shared" si="33"/>
        <v>0</v>
      </c>
      <c r="K214">
        <f t="shared" si="34"/>
        <v>0</v>
      </c>
    </row>
    <row r="215" spans="1:11" x14ac:dyDescent="0.25">
      <c r="A215">
        <f t="shared" si="35"/>
        <v>0.77200000000000102</v>
      </c>
      <c r="B215" s="1">
        <f t="shared" si="27"/>
        <v>0.3731902609406012</v>
      </c>
      <c r="C215" s="26">
        <f t="shared" si="28"/>
        <v>0.72142081992881624</v>
      </c>
      <c r="E215">
        <f t="shared" si="29"/>
        <v>0</v>
      </c>
      <c r="F215">
        <f t="shared" si="30"/>
        <v>0</v>
      </c>
      <c r="H215">
        <f t="shared" si="31"/>
        <v>0.3731902609406012</v>
      </c>
      <c r="I215">
        <f t="shared" si="32"/>
        <v>0.40314689667747949</v>
      </c>
      <c r="J215">
        <f t="shared" si="33"/>
        <v>0</v>
      </c>
      <c r="K215">
        <f t="shared" si="34"/>
        <v>0</v>
      </c>
    </row>
    <row r="216" spans="1:11" x14ac:dyDescent="0.25">
      <c r="A216">
        <f t="shared" si="35"/>
        <v>0.77900000000000102</v>
      </c>
      <c r="B216" s="1">
        <f t="shared" si="27"/>
        <v>0.37488566591776878</v>
      </c>
      <c r="C216" s="26">
        <f t="shared" si="28"/>
        <v>0.72024563841516231</v>
      </c>
      <c r="E216">
        <f t="shared" si="29"/>
        <v>0</v>
      </c>
      <c r="F216">
        <f t="shared" si="30"/>
        <v>0</v>
      </c>
      <c r="H216">
        <f t="shared" si="31"/>
        <v>0.37488566591776878</v>
      </c>
      <c r="I216">
        <f t="shared" si="32"/>
        <v>0.40497839478097758</v>
      </c>
      <c r="J216">
        <f t="shared" si="33"/>
        <v>0</v>
      </c>
      <c r="K216">
        <f t="shared" si="34"/>
        <v>0</v>
      </c>
    </row>
    <row r="217" spans="1:11" x14ac:dyDescent="0.25">
      <c r="A217">
        <f t="shared" si="35"/>
        <v>0.78600000000000103</v>
      </c>
      <c r="B217" s="1">
        <f t="shared" si="27"/>
        <v>0.37656599252001294</v>
      </c>
      <c r="C217" s="26">
        <f t="shared" si="28"/>
        <v>0.71893524632657246</v>
      </c>
      <c r="E217">
        <f t="shared" si="29"/>
        <v>0</v>
      </c>
      <c r="F217">
        <f t="shared" si="30"/>
        <v>0</v>
      </c>
      <c r="H217">
        <f t="shared" si="31"/>
        <v>0.37656599252001294</v>
      </c>
      <c r="I217">
        <f t="shared" si="32"/>
        <v>0.40679360414199345</v>
      </c>
      <c r="J217">
        <f t="shared" si="33"/>
        <v>0</v>
      </c>
      <c r="K217">
        <f t="shared" si="34"/>
        <v>0</v>
      </c>
    </row>
    <row r="218" spans="1:11" x14ac:dyDescent="0.25">
      <c r="A218">
        <f t="shared" si="35"/>
        <v>0.79300000000000104</v>
      </c>
      <c r="B218" s="1">
        <f t="shared" si="27"/>
        <v>0.37823096941424766</v>
      </c>
      <c r="C218" s="26">
        <f t="shared" si="28"/>
        <v>0.71749411577902966</v>
      </c>
      <c r="E218">
        <f t="shared" si="29"/>
        <v>0</v>
      </c>
      <c r="F218">
        <f t="shared" si="30"/>
        <v>0</v>
      </c>
      <c r="H218">
        <f t="shared" si="31"/>
        <v>0.37823096941424766</v>
      </c>
      <c r="I218">
        <f t="shared" si="32"/>
        <v>0.40859223164705921</v>
      </c>
      <c r="J218">
        <f t="shared" si="33"/>
        <v>0</v>
      </c>
      <c r="K218">
        <f t="shared" si="34"/>
        <v>0</v>
      </c>
    </row>
    <row r="219" spans="1:11" x14ac:dyDescent="0.25">
      <c r="A219">
        <f t="shared" si="35"/>
        <v>0.80000000000000104</v>
      </c>
      <c r="B219" s="1">
        <f t="shared" si="27"/>
        <v>0.37988032685125489</v>
      </c>
      <c r="C219" s="26">
        <f t="shared" si="28"/>
        <v>0.71592664088103675</v>
      </c>
      <c r="E219">
        <f t="shared" si="29"/>
        <v>0</v>
      </c>
      <c r="F219">
        <f t="shared" si="30"/>
        <v>0</v>
      </c>
      <c r="H219">
        <f t="shared" si="31"/>
        <v>0.37988032685125489</v>
      </c>
      <c r="I219">
        <f t="shared" si="32"/>
        <v>0.41037398589371471</v>
      </c>
      <c r="J219">
        <f t="shared" si="33"/>
        <v>0</v>
      </c>
      <c r="K219">
        <f t="shared" si="34"/>
        <v>0</v>
      </c>
    </row>
    <row r="220" spans="1:11" x14ac:dyDescent="0.25">
      <c r="A220">
        <f t="shared" si="35"/>
        <v>0.80700000000000105</v>
      </c>
      <c r="B220" s="1">
        <f t="shared" si="27"/>
        <v>0.38151379673810126</v>
      </c>
      <c r="C220" s="26">
        <f t="shared" si="28"/>
        <v>0.71423713656120591</v>
      </c>
      <c r="E220">
        <f t="shared" si="29"/>
        <v>0</v>
      </c>
      <c r="F220">
        <f t="shared" si="30"/>
        <v>0</v>
      </c>
      <c r="H220">
        <f t="shared" si="31"/>
        <v>0.38151379673810126</v>
      </c>
      <c r="I220">
        <f t="shared" si="32"/>
        <v>0.41213857726873732</v>
      </c>
      <c r="J220">
        <f t="shared" si="33"/>
        <v>0</v>
      </c>
      <c r="K220">
        <f t="shared" si="34"/>
        <v>0</v>
      </c>
    </row>
    <row r="221" spans="1:11" x14ac:dyDescent="0.25">
      <c r="A221">
        <f t="shared" si="35"/>
        <v>0.81400000000000106</v>
      </c>
      <c r="B221" s="1">
        <f t="shared" si="27"/>
        <v>0.38313111271037065</v>
      </c>
      <c r="C221" s="26">
        <f t="shared" si="28"/>
        <v>0.71242983761253431</v>
      </c>
      <c r="E221">
        <f t="shared" si="29"/>
        <v>0</v>
      </c>
      <c r="F221">
        <f t="shared" si="30"/>
        <v>0</v>
      </c>
      <c r="H221">
        <f t="shared" si="31"/>
        <v>0.38313111271037065</v>
      </c>
      <c r="I221">
        <f t="shared" si="32"/>
        <v>0.41388571802617286</v>
      </c>
      <c r="J221">
        <f t="shared" si="33"/>
        <v>0</v>
      </c>
      <c r="K221">
        <f t="shared" si="34"/>
        <v>0</v>
      </c>
    </row>
    <row r="222" spans="1:11" x14ac:dyDescent="0.25">
      <c r="A222">
        <f t="shared" si="35"/>
        <v>0.82100000000000106</v>
      </c>
      <c r="B222" s="1">
        <f t="shared" si="27"/>
        <v>0.3847320102041859</v>
      </c>
      <c r="C222" s="26">
        <f t="shared" si="28"/>
        <v>0.710508897937979</v>
      </c>
      <c r="E222">
        <f t="shared" si="29"/>
        <v>0</v>
      </c>
      <c r="F222">
        <f t="shared" si="30"/>
        <v>0</v>
      </c>
      <c r="H222">
        <f t="shared" si="31"/>
        <v>0.3847320102041859</v>
      </c>
      <c r="I222">
        <f t="shared" si="32"/>
        <v>0.41561512236513848</v>
      </c>
      <c r="J222">
        <f t="shared" si="33"/>
        <v>0</v>
      </c>
      <c r="K222">
        <f t="shared" si="34"/>
        <v>0</v>
      </c>
    </row>
    <row r="223" spans="1:11" x14ac:dyDescent="0.25">
      <c r="A223">
        <f t="shared" si="35"/>
        <v>0.82800000000000107</v>
      </c>
      <c r="B223" s="1">
        <f t="shared" si="27"/>
        <v>0.38631622652799225</v>
      </c>
      <c r="C223" s="26">
        <f t="shared" si="28"/>
        <v>0.70847838998279722</v>
      </c>
      <c r="E223">
        <f t="shared" si="29"/>
        <v>0</v>
      </c>
      <c r="F223">
        <f t="shared" si="30"/>
        <v>0</v>
      </c>
      <c r="H223">
        <f t="shared" si="31"/>
        <v>0.38631622652799225</v>
      </c>
      <c r="I223">
        <f t="shared" si="32"/>
        <v>0.41732650650736819</v>
      </c>
      <c r="J223">
        <f t="shared" si="33"/>
        <v>0</v>
      </c>
      <c r="K223">
        <f t="shared" si="34"/>
        <v>0</v>
      </c>
    </row>
    <row r="224" spans="1:11" x14ac:dyDescent="0.25">
      <c r="A224">
        <f t="shared" si="35"/>
        <v>0.83500000000000107</v>
      </c>
      <c r="B224" s="1">
        <f t="shared" si="27"/>
        <v>0.38788350093407481</v>
      </c>
      <c r="C224" s="26">
        <f t="shared" si="28"/>
        <v>0.70634230433994594</v>
      </c>
      <c r="E224">
        <f t="shared" si="29"/>
        <v>0</v>
      </c>
      <c r="F224">
        <f t="shared" si="30"/>
        <v>0</v>
      </c>
      <c r="H224">
        <f t="shared" si="31"/>
        <v>0.38788350093407481</v>
      </c>
      <c r="I224">
        <f t="shared" si="32"/>
        <v>0.4190195887744716</v>
      </c>
      <c r="J224">
        <f t="shared" si="33"/>
        <v>0</v>
      </c>
      <c r="K224">
        <f t="shared" si="34"/>
        <v>0</v>
      </c>
    </row>
    <row r="225" spans="1:11" x14ac:dyDescent="0.25">
      <c r="A225">
        <f t="shared" si="35"/>
        <v>0.84200000000000108</v>
      </c>
      <c r="B225" s="1">
        <f t="shared" si="27"/>
        <v>0.38943357468978468</v>
      </c>
      <c r="C225" s="26">
        <f t="shared" si="28"/>
        <v>0.70410454951560397</v>
      </c>
      <c r="E225">
        <f t="shared" si="29"/>
        <v>0</v>
      </c>
      <c r="F225">
        <f t="shared" si="30"/>
        <v>0</v>
      </c>
      <c r="H225">
        <f t="shared" si="31"/>
        <v>0.38943357468978468</v>
      </c>
      <c r="I225">
        <f t="shared" si="32"/>
        <v>0.42069408966487698</v>
      </c>
      <c r="J225">
        <f t="shared" si="33"/>
        <v>0</v>
      </c>
      <c r="K225">
        <f t="shared" si="34"/>
        <v>0</v>
      </c>
    </row>
    <row r="226" spans="1:11" x14ac:dyDescent="0.25">
      <c r="A226">
        <f t="shared" si="35"/>
        <v>0.84900000000000109</v>
      </c>
      <c r="B226" s="1">
        <f t="shared" si="27"/>
        <v>0.39096619114844422</v>
      </c>
      <c r="C226" s="26">
        <f t="shared" si="28"/>
        <v>0.70176895184263255</v>
      </c>
      <c r="E226">
        <f t="shared" si="29"/>
        <v>0</v>
      </c>
      <c r="F226">
        <f t="shared" si="30"/>
        <v>0</v>
      </c>
      <c r="H226">
        <f t="shared" si="31"/>
        <v>0.39096619114844422</v>
      </c>
      <c r="I226">
        <f t="shared" si="32"/>
        <v>0.42234973193042841</v>
      </c>
      <c r="J226">
        <f t="shared" si="33"/>
        <v>0</v>
      </c>
      <c r="K226">
        <f t="shared" si="34"/>
        <v>0</v>
      </c>
    </row>
    <row r="227" spans="1:11" x14ac:dyDescent="0.25">
      <c r="A227">
        <f t="shared" si="35"/>
        <v>0.85600000000000109</v>
      </c>
      <c r="B227" s="1">
        <f t="shared" si="27"/>
        <v>0.39248109581990664</v>
      </c>
      <c r="C227" s="26">
        <f t="shared" si="28"/>
        <v>0.69933925553049636</v>
      </c>
      <c r="E227">
        <f t="shared" si="29"/>
        <v>0</v>
      </c>
      <c r="F227">
        <f t="shared" si="30"/>
        <v>0</v>
      </c>
      <c r="H227">
        <f t="shared" si="31"/>
        <v>0.39248109581990664</v>
      </c>
      <c r="I227">
        <f t="shared" si="32"/>
        <v>0.42398624065260937</v>
      </c>
      <c r="J227">
        <f t="shared" si="33"/>
        <v>0</v>
      </c>
      <c r="K227">
        <f t="shared" si="34"/>
        <v>0</v>
      </c>
    </row>
    <row r="228" spans="1:11" x14ac:dyDescent="0.25">
      <c r="A228">
        <f t="shared" si="35"/>
        <v>0.8630000000000011</v>
      </c>
      <c r="B228" s="1">
        <f t="shared" si="27"/>
        <v>0.39397803644074142</v>
      </c>
      <c r="C228" s="26">
        <f t="shared" si="28"/>
        <v>0.69681912284084013</v>
      </c>
      <c r="E228">
        <f t="shared" si="29"/>
        <v>0</v>
      </c>
      <c r="F228">
        <f t="shared" si="30"/>
        <v>0</v>
      </c>
      <c r="H228">
        <f t="shared" si="31"/>
        <v>0.39397803644074142</v>
      </c>
      <c r="I228">
        <f t="shared" si="32"/>
        <v>0.42560334331836208</v>
      </c>
      <c r="J228">
        <f t="shared" si="33"/>
        <v>0</v>
      </c>
      <c r="K228">
        <f t="shared" si="34"/>
        <v>0</v>
      </c>
    </row>
    <row r="229" spans="1:11" x14ac:dyDescent="0.25">
      <c r="A229">
        <f t="shared" si="35"/>
        <v>0.87000000000000111</v>
      </c>
      <c r="B229" s="1">
        <f t="shared" si="27"/>
        <v>0.395456763044019</v>
      </c>
      <c r="C229" s="26">
        <f t="shared" si="28"/>
        <v>0.69421213437856166</v>
      </c>
      <c r="E229">
        <f t="shared" si="29"/>
        <v>0</v>
      </c>
      <c r="F229">
        <f t="shared" si="30"/>
        <v>0</v>
      </c>
      <c r="H229">
        <f t="shared" si="31"/>
        <v>0.395456763044019</v>
      </c>
      <c r="I229">
        <f t="shared" si="32"/>
        <v>0.42720076989547384</v>
      </c>
      <c r="J229">
        <f t="shared" si="33"/>
        <v>0</v>
      </c>
      <c r="K229">
        <f t="shared" si="34"/>
        <v>0</v>
      </c>
    </row>
    <row r="230" spans="1:11" x14ac:dyDescent="0.25">
      <c r="A230">
        <f t="shared" si="35"/>
        <v>0.87700000000000111</v>
      </c>
      <c r="B230" s="1">
        <f t="shared" si="27"/>
        <v>0.3969170280286678</v>
      </c>
      <c r="C230" s="26">
        <f t="shared" si="28"/>
        <v>0.69152178948882614</v>
      </c>
      <c r="E230">
        <f t="shared" si="29"/>
        <v>0</v>
      </c>
      <c r="F230">
        <f t="shared" si="30"/>
        <v>0</v>
      </c>
      <c r="H230">
        <f t="shared" si="31"/>
        <v>0.3969170280286678</v>
      </c>
      <c r="I230">
        <f t="shared" si="32"/>
        <v>0.42877825290750143</v>
      </c>
      <c r="J230">
        <f t="shared" si="33"/>
        <v>0</v>
      </c>
      <c r="K230">
        <f t="shared" si="34"/>
        <v>0</v>
      </c>
    </row>
    <row r="231" spans="1:11" x14ac:dyDescent="0.25">
      <c r="A231">
        <f t="shared" si="35"/>
        <v>0.88400000000000112</v>
      </c>
      <c r="B231" s="1">
        <f t="shared" si="27"/>
        <v>0.39835858622837717</v>
      </c>
      <c r="C231" s="26">
        <f t="shared" si="28"/>
        <v>0.6887515067510499</v>
      </c>
      <c r="E231">
        <f t="shared" si="29"/>
        <v>0</v>
      </c>
      <c r="F231">
        <f t="shared" si="30"/>
        <v>0</v>
      </c>
      <c r="H231">
        <f t="shared" si="31"/>
        <v>0.39835858622837717</v>
      </c>
      <c r="I231">
        <f t="shared" si="32"/>
        <v>0.4303355275082052</v>
      </c>
      <c r="J231">
        <f t="shared" si="33"/>
        <v>0</v>
      </c>
      <c r="K231">
        <f t="shared" si="34"/>
        <v>0</v>
      </c>
    </row>
    <row r="232" spans="1:11" x14ac:dyDescent="0.25">
      <c r="A232">
        <f t="shared" si="35"/>
        <v>0.89100000000000112</v>
      </c>
      <c r="B232" s="1">
        <f t="shared" si="27"/>
        <v>0.39978119498001852</v>
      </c>
      <c r="C232" s="26">
        <f t="shared" si="28"/>
        <v>0.68590462456143009</v>
      </c>
      <c r="E232">
        <f t="shared" si="29"/>
        <v>0</v>
      </c>
      <c r="F232">
        <f t="shared" si="30"/>
        <v>0</v>
      </c>
      <c r="H232">
        <f t="shared" si="31"/>
        <v>0.39978119498001852</v>
      </c>
      <c r="I232">
        <f t="shared" si="32"/>
        <v>0.43187233155546229</v>
      </c>
      <c r="J232">
        <f t="shared" si="33"/>
        <v>0</v>
      </c>
      <c r="K232">
        <f t="shared" si="34"/>
        <v>0</v>
      </c>
    </row>
    <row r="233" spans="1:11" x14ac:dyDescent="0.25">
      <c r="A233">
        <f t="shared" si="35"/>
        <v>0.89800000000000113</v>
      </c>
      <c r="B233" s="1">
        <f t="shared" si="27"/>
        <v>0.40118461419155882</v>
      </c>
      <c r="C233" s="26">
        <f t="shared" si="28"/>
        <v>0.68298440179611397</v>
      </c>
      <c r="E233">
        <f t="shared" si="29"/>
        <v>0</v>
      </c>
      <c r="F233">
        <f t="shared" si="30"/>
        <v>0</v>
      </c>
      <c r="H233">
        <f t="shared" si="31"/>
        <v>0.40118461419155882</v>
      </c>
      <c r="I233">
        <f t="shared" si="32"/>
        <v>0.43338840568463172</v>
      </c>
      <c r="J233">
        <f t="shared" si="33"/>
        <v>0</v>
      </c>
      <c r="K233">
        <f t="shared" si="34"/>
        <v>0</v>
      </c>
    </row>
    <row r="234" spans="1:11" x14ac:dyDescent="0.25">
      <c r="A234">
        <f t="shared" si="35"/>
        <v>0.90500000000000114</v>
      </c>
      <c r="B234" s="1">
        <f t="shared" si="27"/>
        <v>0.40256860640943976</v>
      </c>
      <c r="C234" s="26">
        <f t="shared" si="28"/>
        <v>0.67999401854760089</v>
      </c>
      <c r="E234">
        <f t="shared" si="29"/>
        <v>0</v>
      </c>
      <c r="F234">
        <f t="shared" si="30"/>
        <v>0</v>
      </c>
      <c r="H234">
        <f t="shared" si="31"/>
        <v>0.40256860640943976</v>
      </c>
      <c r="I234">
        <f t="shared" si="32"/>
        <v>0.43488349338134219</v>
      </c>
      <c r="J234">
        <f t="shared" si="33"/>
        <v>0</v>
      </c>
      <c r="K234">
        <f t="shared" si="34"/>
        <v>0</v>
      </c>
    </row>
    <row r="235" spans="1:11" x14ac:dyDescent="0.25">
      <c r="A235">
        <f t="shared" si="35"/>
        <v>0.91200000000000114</v>
      </c>
      <c r="B235" s="1">
        <f t="shared" si="27"/>
        <v>0.40393293688539578</v>
      </c>
      <c r="C235" s="26">
        <f t="shared" si="28"/>
        <v>0.67693657692743325</v>
      </c>
      <c r="E235">
        <f t="shared" si="29"/>
        <v>0</v>
      </c>
      <c r="F235">
        <f t="shared" si="30"/>
        <v>0</v>
      </c>
      <c r="H235">
        <f t="shared" si="31"/>
        <v>0.40393293688539578</v>
      </c>
      <c r="I235">
        <f t="shared" si="32"/>
        <v>0.43635734105367396</v>
      </c>
      <c r="J235">
        <f t="shared" si="33"/>
        <v>0</v>
      </c>
      <c r="K235">
        <f t="shared" si="34"/>
        <v>0</v>
      </c>
    </row>
    <row r="236" spans="1:11" x14ac:dyDescent="0.25">
      <c r="A236">
        <f t="shared" si="35"/>
        <v>0.91900000000000115</v>
      </c>
      <c r="B236" s="1">
        <f t="shared" si="27"/>
        <v>0.40527737364268535</v>
      </c>
      <c r="C236" s="26">
        <f t="shared" si="28"/>
        <v>0.67381510192867566</v>
      </c>
      <c r="E236">
        <f t="shared" si="29"/>
        <v>0</v>
      </c>
      <c r="F236">
        <f t="shared" si="30"/>
        <v>0</v>
      </c>
      <c r="H236">
        <f t="shared" si="31"/>
        <v>0.40527737364268535</v>
      </c>
      <c r="I236">
        <f t="shared" si="32"/>
        <v>0.43780969810370612</v>
      </c>
      <c r="J236">
        <f t="shared" si="33"/>
        <v>0</v>
      </c>
      <c r="K236">
        <f t="shared" si="34"/>
        <v>0</v>
      </c>
    </row>
    <row r="237" spans="1:11" x14ac:dyDescent="0.25">
      <c r="A237">
        <f t="shared" si="35"/>
        <v>0.92600000000000116</v>
      </c>
      <c r="B237" s="1">
        <f t="shared" si="27"/>
        <v>0.40660168754170833</v>
      </c>
      <c r="C237" s="26">
        <f t="shared" si="28"/>
        <v>0.67063254234210268</v>
      </c>
      <c r="E237">
        <f t="shared" si="29"/>
        <v>0</v>
      </c>
      <c r="F237">
        <f t="shared" si="30"/>
        <v>0</v>
      </c>
      <c r="H237">
        <f t="shared" si="31"/>
        <v>0.40660168754170833</v>
      </c>
      <c r="I237">
        <f t="shared" si="32"/>
        <v>0.4392403169984016</v>
      </c>
      <c r="J237">
        <f t="shared" si="33"/>
        <v>0</v>
      </c>
      <c r="K237">
        <f t="shared" si="34"/>
        <v>0</v>
      </c>
    </row>
    <row r="238" spans="1:11" x14ac:dyDescent="0.25">
      <c r="A238">
        <f t="shared" si="35"/>
        <v>0.93300000000000116</v>
      </c>
      <c r="B238" s="1">
        <f t="shared" si="27"/>
        <v>0.40790565234498521</v>
      </c>
      <c r="C238" s="26">
        <f t="shared" si="28"/>
        <v>0.66739177172040809</v>
      </c>
      <c r="E238">
        <f t="shared" si="29"/>
        <v>0</v>
      </c>
      <c r="F238">
        <f t="shared" si="30"/>
        <v>0</v>
      </c>
      <c r="H238">
        <f t="shared" si="31"/>
        <v>0.40790565234498521</v>
      </c>
      <c r="I238">
        <f t="shared" si="32"/>
        <v>0.44064895333980231</v>
      </c>
      <c r="J238">
        <f t="shared" si="33"/>
        <v>0</v>
      </c>
      <c r="K238">
        <f t="shared" si="34"/>
        <v>0</v>
      </c>
    </row>
    <row r="239" spans="1:11" x14ac:dyDescent="0.25">
      <c r="A239">
        <f t="shared" si="35"/>
        <v>0.94000000000000117</v>
      </c>
      <c r="B239" s="1">
        <f t="shared" si="27"/>
        <v>0.4091890447814705</v>
      </c>
      <c r="C239" s="26">
        <f t="shared" si="28"/>
        <v>0.66409558938512592</v>
      </c>
      <c r="E239">
        <f t="shared" si="29"/>
        <v>0</v>
      </c>
      <c r="F239">
        <f t="shared" si="30"/>
        <v>0</v>
      </c>
      <c r="H239">
        <f t="shared" si="31"/>
        <v>0.4091890447814705</v>
      </c>
      <c r="I239">
        <f t="shared" si="32"/>
        <v>0.44203536593450488</v>
      </c>
      <c r="J239">
        <f t="shared" si="33"/>
        <v>0</v>
      </c>
      <c r="K239">
        <f t="shared" si="34"/>
        <v>0</v>
      </c>
    </row>
    <row r="240" spans="1:11" x14ac:dyDescent="0.25">
      <c r="A240">
        <f t="shared" si="35"/>
        <v>0.94700000000000117</v>
      </c>
      <c r="B240" s="1">
        <f t="shared" si="27"/>
        <v>0.41045164461017641</v>
      </c>
      <c r="C240" s="26">
        <f t="shared" si="28"/>
        <v>0.66074672147130353</v>
      </c>
      <c r="E240">
        <f t="shared" si="29"/>
        <v>0</v>
      </c>
      <c r="F240">
        <f t="shared" si="30"/>
        <v>0</v>
      </c>
      <c r="H240">
        <f t="shared" si="31"/>
        <v>0.41045164461017641</v>
      </c>
      <c r="I240">
        <f t="shared" si="32"/>
        <v>0.44339931686239181</v>
      </c>
      <c r="J240">
        <f t="shared" si="33"/>
        <v>0</v>
      </c>
      <c r="K240">
        <f t="shared" si="34"/>
        <v>0</v>
      </c>
    </row>
    <row r="241" spans="1:11" x14ac:dyDescent="0.25">
      <c r="A241">
        <f t="shared" si="35"/>
        <v>0.95400000000000118</v>
      </c>
      <c r="B241" s="1">
        <f t="shared" si="27"/>
        <v>0.41169323468307972</v>
      </c>
      <c r="C241" s="26">
        <f t="shared" si="28"/>
        <v>0.65734782200530384</v>
      </c>
      <c r="E241">
        <f t="shared" si="29"/>
        <v>0</v>
      </c>
      <c r="F241">
        <f t="shared" si="30"/>
        <v>0</v>
      </c>
      <c r="H241">
        <f t="shared" si="31"/>
        <v>0.41169323468307972</v>
      </c>
      <c r="I241">
        <f t="shared" si="32"/>
        <v>0.44474057154458785</v>
      </c>
      <c r="J241">
        <f t="shared" si="33"/>
        <v>0</v>
      </c>
      <c r="K241">
        <f t="shared" si="34"/>
        <v>0</v>
      </c>
    </row>
    <row r="242" spans="1:11" x14ac:dyDescent="0.25">
      <c r="A242">
        <f t="shared" si="35"/>
        <v>0.96100000000000119</v>
      </c>
      <c r="B242" s="1">
        <f t="shared" si="27"/>
        <v>0.4129136010072893</v>
      </c>
      <c r="C242" s="26">
        <f t="shared" si="28"/>
        <v>0.65390147401142684</v>
      </c>
      <c r="E242">
        <f t="shared" si="29"/>
        <v>0</v>
      </c>
      <c r="F242">
        <f t="shared" si="30"/>
        <v>0</v>
      </c>
      <c r="H242">
        <f t="shared" si="31"/>
        <v>0.4129136010072893</v>
      </c>
      <c r="I242">
        <f t="shared" si="32"/>
        <v>0.44605889881061772</v>
      </c>
      <c r="J242">
        <f t="shared" si="33"/>
        <v>0</v>
      </c>
      <c r="K242">
        <f t="shared" si="34"/>
        <v>0</v>
      </c>
    </row>
    <row r="243" spans="1:11" x14ac:dyDescent="0.25">
      <c r="A243">
        <f t="shared" si="35"/>
        <v>0.96800000000000119</v>
      </c>
      <c r="B243" s="1">
        <f t="shared" si="27"/>
        <v>0.414112532806446</v>
      </c>
      <c r="C243" s="26">
        <f t="shared" si="28"/>
        <v>0.65041019064333738</v>
      </c>
      <c r="E243">
        <f t="shared" si="29"/>
        <v>0</v>
      </c>
      <c r="F243">
        <f t="shared" si="30"/>
        <v>0</v>
      </c>
      <c r="H243">
        <f t="shared" si="31"/>
        <v>0.414112532806446</v>
      </c>
      <c r="I243">
        <f t="shared" si="32"/>
        <v>0.44735407096473484</v>
      </c>
      <c r="J243">
        <f t="shared" si="33"/>
        <v>0</v>
      </c>
      <c r="K243">
        <f t="shared" si="34"/>
        <v>0</v>
      </c>
    </row>
    <row r="244" spans="1:11" x14ac:dyDescent="0.25">
      <c r="A244">
        <f t="shared" si="35"/>
        <v>0.9750000000000012</v>
      </c>
      <c r="B244" s="1">
        <f t="shared" si="27"/>
        <v>0.41528982258133385</v>
      </c>
      <c r="C244" s="26">
        <f t="shared" si="28"/>
        <v>0.64687641633656756</v>
      </c>
      <c r="E244">
        <f t="shared" si="29"/>
        <v>0</v>
      </c>
      <c r="F244">
        <f t="shared" si="30"/>
        <v>0</v>
      </c>
      <c r="H244">
        <f t="shared" si="31"/>
        <v>0.41528982258133385</v>
      </c>
      <c r="I244">
        <f t="shared" si="32"/>
        <v>0.4486258638513978</v>
      </c>
      <c r="J244">
        <f t="shared" si="33"/>
        <v>0</v>
      </c>
      <c r="K244">
        <f t="shared" si="34"/>
        <v>0</v>
      </c>
    </row>
    <row r="245" spans="1:11" x14ac:dyDescent="0.25">
      <c r="A245">
        <f t="shared" si="35"/>
        <v>0.98200000000000121</v>
      </c>
      <c r="B245" s="1">
        <f t="shared" si="27"/>
        <v>0.4164452661696747</v>
      </c>
      <c r="C245" s="26">
        <f t="shared" si="28"/>
        <v>0.64330252797862397</v>
      </c>
      <c r="E245">
        <f t="shared" si="29"/>
        <v>0</v>
      </c>
      <c r="F245">
        <f t="shared" si="30"/>
        <v>0</v>
      </c>
      <c r="H245">
        <f t="shared" si="31"/>
        <v>0.4164452661696747</v>
      </c>
      <c r="I245">
        <f t="shared" si="32"/>
        <v>0.44987405691986498</v>
      </c>
      <c r="J245">
        <f t="shared" si="33"/>
        <v>0</v>
      </c>
      <c r="K245">
        <f t="shared" si="34"/>
        <v>0</v>
      </c>
    </row>
    <row r="246" spans="1:11" x14ac:dyDescent="0.25">
      <c r="A246">
        <f t="shared" si="35"/>
        <v>0.98900000000000121</v>
      </c>
      <c r="B246" s="1">
        <f t="shared" si="27"/>
        <v>0.41757866280508582</v>
      </c>
      <c r="C246" s="26">
        <f t="shared" si="28"/>
        <v>0.63969083609348121</v>
      </c>
      <c r="E246">
        <f t="shared" si="29"/>
        <v>0</v>
      </c>
      <c r="F246">
        <f t="shared" si="30"/>
        <v>0</v>
      </c>
      <c r="H246">
        <f t="shared" si="31"/>
        <v>0.41757866280508582</v>
      </c>
      <c r="I246">
        <f t="shared" si="32"/>
        <v>0.45109843328788446</v>
      </c>
      <c r="J246">
        <f t="shared" si="33"/>
        <v>0</v>
      </c>
      <c r="K246">
        <f t="shared" si="34"/>
        <v>0</v>
      </c>
    </row>
    <row r="247" spans="1:11" x14ac:dyDescent="0.25">
      <c r="A247">
        <f t="shared" si="35"/>
        <v>0.99600000000000122</v>
      </c>
      <c r="B247" s="1">
        <f t="shared" si="27"/>
        <v>0.4186898151751729</v>
      </c>
      <c r="C247" s="26">
        <f t="shared" si="28"/>
        <v>0.63604358603747346</v>
      </c>
      <c r="E247">
        <f t="shared" si="29"/>
        <v>0</v>
      </c>
      <c r="F247">
        <f t="shared" si="30"/>
        <v>0</v>
      </c>
      <c r="H247">
        <f t="shared" si="31"/>
        <v>0.4186898151751729</v>
      </c>
      <c r="I247">
        <f t="shared" si="32"/>
        <v>0.45229877980445049</v>
      </c>
      <c r="J247">
        <f t="shared" si="33"/>
        <v>0</v>
      </c>
      <c r="K247">
        <f t="shared" si="34"/>
        <v>0</v>
      </c>
    </row>
    <row r="248" spans="1:11" x14ac:dyDescent="0.25">
      <c r="A248">
        <f t="shared" si="35"/>
        <v>1.0030000000000012</v>
      </c>
      <c r="B248" s="1">
        <f t="shared" si="27"/>
        <v>0.41977852947873862</v>
      </c>
      <c r="C248" s="26">
        <f t="shared" si="28"/>
        <v>0.63236295920381902</v>
      </c>
      <c r="E248">
        <f t="shared" si="29"/>
        <v>0</v>
      </c>
      <c r="F248">
        <f t="shared" si="30"/>
        <v>0</v>
      </c>
      <c r="H248">
        <f t="shared" si="31"/>
        <v>0.41977852947873862</v>
      </c>
      <c r="I248">
        <f t="shared" si="32"/>
        <v>0.45347488711160439</v>
      </c>
      <c r="J248">
        <f t="shared" si="33"/>
        <v>0</v>
      </c>
      <c r="K248">
        <f t="shared" si="34"/>
        <v>0</v>
      </c>
    </row>
    <row r="249" spans="1:11" x14ac:dyDescent="0.25">
      <c r="A249">
        <f t="shared" si="35"/>
        <v>1.0100000000000011</v>
      </c>
      <c r="B249" s="1">
        <f t="shared" si="27"/>
        <v>0.42084461548208008</v>
      </c>
      <c r="C249" s="26">
        <f t="shared" si="28"/>
        <v>0.62865107423321975</v>
      </c>
      <c r="E249">
        <f t="shared" si="29"/>
        <v>0</v>
      </c>
      <c r="F249">
        <f t="shared" si="30"/>
        <v>0</v>
      </c>
      <c r="H249">
        <f t="shared" si="31"/>
        <v>0.42084461548208008</v>
      </c>
      <c r="I249">
        <f t="shared" si="32"/>
        <v>0.45462654970525074</v>
      </c>
      <c r="J249">
        <f t="shared" si="33"/>
        <v>0</v>
      </c>
      <c r="K249">
        <f t="shared" si="34"/>
        <v>0</v>
      </c>
    </row>
    <row r="250" spans="1:11" x14ac:dyDescent="0.25">
      <c r="A250">
        <f t="shared" si="35"/>
        <v>1.017000000000001</v>
      </c>
      <c r="B250" s="1">
        <f t="shared" si="27"/>
        <v>0.42188788657435528</v>
      </c>
      <c r="C250" s="26">
        <f t="shared" si="28"/>
        <v>0.62490998822816779</v>
      </c>
      <c r="E250">
        <f t="shared" si="29"/>
        <v>0</v>
      </c>
      <c r="F250">
        <f t="shared" si="30"/>
        <v>0</v>
      </c>
      <c r="H250">
        <f t="shared" si="31"/>
        <v>0.42188788657435528</v>
      </c>
      <c r="I250">
        <f t="shared" si="32"/>
        <v>0.45575356599496847</v>
      </c>
      <c r="J250">
        <f t="shared" si="33"/>
        <v>0</v>
      </c>
      <c r="K250">
        <f t="shared" si="34"/>
        <v>0</v>
      </c>
    </row>
    <row r="251" spans="1:11" x14ac:dyDescent="0.25">
      <c r="A251">
        <f t="shared" si="35"/>
        <v>1.0240000000000009</v>
      </c>
      <c r="B251" s="1">
        <f t="shared" si="27"/>
        <v>0.42290815982199381</v>
      </c>
      <c r="C251" s="26">
        <f t="shared" si="28"/>
        <v>0.62114169796878238</v>
      </c>
      <c r="E251">
        <f t="shared" si="29"/>
        <v>0</v>
      </c>
      <c r="F251">
        <f t="shared" si="30"/>
        <v>0</v>
      </c>
      <c r="H251">
        <f t="shared" si="31"/>
        <v>0.42290815982199381</v>
      </c>
      <c r="I251">
        <f t="shared" si="32"/>
        <v>0.45685573836278914</v>
      </c>
      <c r="J251">
        <f t="shared" si="33"/>
        <v>0</v>
      </c>
      <c r="K251">
        <f t="shared" si="34"/>
        <v>0</v>
      </c>
    </row>
    <row r="252" spans="1:11" x14ac:dyDescent="0.25">
      <c r="A252">
        <f t="shared" si="35"/>
        <v>1.0310000000000008</v>
      </c>
      <c r="B252" s="1">
        <f t="shared" si="27"/>
        <v>0.42390525602213125</v>
      </c>
      <c r="C252" s="26">
        <f t="shared" si="28"/>
        <v>0.61734814112816339</v>
      </c>
      <c r="E252">
        <f t="shared" si="29"/>
        <v>0</v>
      </c>
      <c r="F252">
        <f t="shared" si="30"/>
        <v>0</v>
      </c>
      <c r="H252">
        <f t="shared" si="31"/>
        <v>0.42390525602213125</v>
      </c>
      <c r="I252">
        <f t="shared" si="32"/>
        <v>0.45793287322092069</v>
      </c>
      <c r="J252">
        <f t="shared" si="33"/>
        <v>0</v>
      </c>
      <c r="K252">
        <f t="shared" si="34"/>
        <v>0</v>
      </c>
    </row>
    <row r="253" spans="1:11" x14ac:dyDescent="0.25">
      <c r="A253">
        <f t="shared" si="35"/>
        <v>1.0380000000000007</v>
      </c>
      <c r="B253" s="1">
        <f t="shared" si="27"/>
        <v>0.42487899975504367</v>
      </c>
      <c r="C253" s="26">
        <f t="shared" si="28"/>
        <v>0.61353119748541518</v>
      </c>
      <c r="E253">
        <f t="shared" si="29"/>
        <v>0</v>
      </c>
      <c r="F253">
        <f t="shared" si="30"/>
        <v>0</v>
      </c>
      <c r="H253">
        <f t="shared" si="31"/>
        <v>0.42487899975504367</v>
      </c>
      <c r="I253">
        <f t="shared" si="32"/>
        <v>0.45898478106839063</v>
      </c>
      <c r="J253">
        <f t="shared" si="33"/>
        <v>0</v>
      </c>
      <c r="K253">
        <f t="shared" si="34"/>
        <v>0</v>
      </c>
    </row>
    <row r="254" spans="1:11" x14ac:dyDescent="0.25">
      <c r="A254">
        <f t="shared" si="35"/>
        <v>1.0450000000000006</v>
      </c>
      <c r="B254" s="1">
        <f t="shared" si="27"/>
        <v>0.4258292194355629</v>
      </c>
      <c r="C254" s="26">
        <f t="shared" si="28"/>
        <v>0.60969269013464267</v>
      </c>
      <c r="E254">
        <f t="shared" si="29"/>
        <v>0</v>
      </c>
      <c r="F254">
        <f t="shared" si="30"/>
        <v>0</v>
      </c>
      <c r="H254">
        <f t="shared" si="31"/>
        <v>0.4258292194355629</v>
      </c>
      <c r="I254">
        <f t="shared" si="32"/>
        <v>0.46001127654658902</v>
      </c>
      <c r="J254">
        <f t="shared" si="33"/>
        <v>0</v>
      </c>
      <c r="K254">
        <f t="shared" si="34"/>
        <v>0</v>
      </c>
    </row>
    <row r="255" spans="1:11" x14ac:dyDescent="0.25">
      <c r="A255">
        <f t="shared" si="35"/>
        <v>1.0520000000000005</v>
      </c>
      <c r="B255" s="1">
        <f t="shared" si="27"/>
        <v>0.42675574736344968</v>
      </c>
      <c r="C255" s="26">
        <f t="shared" si="28"/>
        <v>0.60583438668836542</v>
      </c>
      <c r="E255">
        <f t="shared" si="29"/>
        <v>0</v>
      </c>
      <c r="F255">
        <f t="shared" si="30"/>
        <v>0</v>
      </c>
      <c r="H255">
        <f t="shared" si="31"/>
        <v>0.42675574736344968</v>
      </c>
      <c r="I255">
        <f t="shared" si="32"/>
        <v>0.46101217849368464</v>
      </c>
      <c r="J255">
        <f t="shared" si="33"/>
        <v>0</v>
      </c>
      <c r="K255">
        <f t="shared" si="34"/>
        <v>0</v>
      </c>
    </row>
    <row r="256" spans="1:11" x14ac:dyDescent="0.25">
      <c r="A256">
        <f t="shared" si="35"/>
        <v>1.0590000000000004</v>
      </c>
      <c r="B256" s="1">
        <f t="shared" si="27"/>
        <v>0.42765841977270419</v>
      </c>
      <c r="C256" s="26">
        <f t="shared" si="28"/>
        <v>0.60195800047392645</v>
      </c>
      <c r="E256">
        <f t="shared" si="29"/>
        <v>0</v>
      </c>
      <c r="F256">
        <f t="shared" si="30"/>
        <v>0</v>
      </c>
      <c r="H256">
        <f t="shared" si="31"/>
        <v>0.42765841977270419</v>
      </c>
      <c r="I256">
        <f t="shared" si="32"/>
        <v>0.46198730999789411</v>
      </c>
      <c r="J256">
        <f t="shared" si="33"/>
        <v>0</v>
      </c>
      <c r="K256">
        <f t="shared" si="34"/>
        <v>0</v>
      </c>
    </row>
    <row r="257" spans="1:11" x14ac:dyDescent="0.25">
      <c r="A257">
        <f t="shared" si="35"/>
        <v>1.0660000000000003</v>
      </c>
      <c r="B257" s="1">
        <f t="shared" si="27"/>
        <v>0.42853707687979564</v>
      </c>
      <c r="C257" s="26">
        <f t="shared" si="28"/>
        <v>0.59806519172159933</v>
      </c>
      <c r="E257">
        <f t="shared" si="29"/>
        <v>0</v>
      </c>
      <c r="F257">
        <f t="shared" si="30"/>
        <v>0</v>
      </c>
      <c r="H257">
        <f t="shared" si="31"/>
        <v>0.42853707687979564</v>
      </c>
      <c r="I257">
        <f t="shared" si="32"/>
        <v>0.4629364984495829</v>
      </c>
      <c r="J257">
        <f t="shared" si="33"/>
        <v>0</v>
      </c>
      <c r="K257">
        <f t="shared" si="34"/>
        <v>0</v>
      </c>
    </row>
    <row r="258" spans="1:11" x14ac:dyDescent="0.25">
      <c r="A258">
        <f t="shared" si="35"/>
        <v>1.0730000000000002</v>
      </c>
      <c r="B258" s="1">
        <f t="shared" si="27"/>
        <v>0.42939156293078784</v>
      </c>
      <c r="C258" s="26">
        <f t="shared" si="28"/>
        <v>0.59415756874321146</v>
      </c>
      <c r="E258">
        <f t="shared" si="29"/>
        <v>0</v>
      </c>
      <c r="F258">
        <f t="shared" si="30"/>
        <v>0</v>
      </c>
      <c r="H258">
        <f t="shared" si="31"/>
        <v>0.42939156293078784</v>
      </c>
      <c r="I258">
        <f t="shared" si="32"/>
        <v>0.4638595755921735</v>
      </c>
      <c r="J258">
        <f t="shared" si="33"/>
        <v>0</v>
      </c>
      <c r="K258">
        <f t="shared" si="34"/>
        <v>0</v>
      </c>
    </row>
    <row r="259" spans="1:11" x14ac:dyDescent="0.25">
      <c r="A259">
        <f t="shared" si="35"/>
        <v>1.08</v>
      </c>
      <c r="B259" s="1">
        <f t="shared" si="27"/>
        <v>0.43022172624734389</v>
      </c>
      <c r="C259" s="26">
        <f t="shared" si="28"/>
        <v>0.59023668910021398</v>
      </c>
      <c r="E259">
        <f t="shared" si="29"/>
        <v>0</v>
      </c>
      <c r="F259">
        <f t="shared" si="30"/>
        <v>0</v>
      </c>
      <c r="H259">
        <f t="shared" si="31"/>
        <v>0.43022172624734389</v>
      </c>
      <c r="I259">
        <f t="shared" si="32"/>
        <v>0.4647563775718434</v>
      </c>
      <c r="J259">
        <f t="shared" si="33"/>
        <v>0</v>
      </c>
      <c r="K259">
        <f t="shared" si="34"/>
        <v>0</v>
      </c>
    </row>
    <row r="260" spans="1:11" x14ac:dyDescent="0.25">
      <c r="A260">
        <f t="shared" si="35"/>
        <v>1.087</v>
      </c>
      <c r="B260" s="1">
        <f t="shared" si="27"/>
        <v>0.43102741927159044</v>
      </c>
      <c r="C260" s="26">
        <f t="shared" si="28"/>
        <v>0.58630406076022623</v>
      </c>
      <c r="E260">
        <f t="shared" si="29"/>
        <v>0</v>
      </c>
      <c r="F260">
        <f t="shared" si="30"/>
        <v>0</v>
      </c>
      <c r="H260">
        <f t="shared" si="31"/>
        <v>0.43102741927159044</v>
      </c>
      <c r="I260">
        <f t="shared" si="32"/>
        <v>0.46562674498599033</v>
      </c>
      <c r="J260">
        <f t="shared" si="33"/>
        <v>0</v>
      </c>
      <c r="K260">
        <f t="shared" si="34"/>
        <v>0</v>
      </c>
    </row>
    <row r="261" spans="1:11" x14ac:dyDescent="0.25">
      <c r="A261">
        <f t="shared" si="35"/>
        <v>1.0939999999999999</v>
      </c>
      <c r="B261" s="1">
        <f t="shared" si="27"/>
        <v>0.43180849860982118</v>
      </c>
      <c r="C261" s="26">
        <f t="shared" si="28"/>
        <v>0.58236114324118293</v>
      </c>
      <c r="E261">
        <f t="shared" si="29"/>
        <v>0</v>
      </c>
      <c r="F261">
        <f t="shared" si="30"/>
        <v>0</v>
      </c>
      <c r="H261">
        <f t="shared" si="31"/>
        <v>0.43180849860982118</v>
      </c>
      <c r="I261">
        <f t="shared" si="32"/>
        <v>0.46647052293044405</v>
      </c>
      <c r="J261">
        <f t="shared" si="33"/>
        <v>0</v>
      </c>
      <c r="K261">
        <f t="shared" si="34"/>
        <v>0</v>
      </c>
    </row>
    <row r="262" spans="1:11" x14ac:dyDescent="0.25">
      <c r="A262">
        <f t="shared" si="35"/>
        <v>1.1009999999999998</v>
      </c>
      <c r="B262" s="1">
        <f t="shared" si="27"/>
        <v>0.43256482507502464</v>
      </c>
      <c r="C262" s="26">
        <f t="shared" si="28"/>
        <v>0.57840934874229788</v>
      </c>
      <c r="E262">
        <f t="shared" si="29"/>
        <v>0</v>
      </c>
      <c r="F262">
        <f t="shared" si="30"/>
        <v>0</v>
      </c>
      <c r="H262">
        <f t="shared" si="31"/>
        <v>0.43256482507502464</v>
      </c>
      <c r="I262">
        <f t="shared" si="32"/>
        <v>0.46728756104540803</v>
      </c>
      <c r="J262">
        <f t="shared" si="33"/>
        <v>0</v>
      </c>
      <c r="K262">
        <f t="shared" si="34"/>
        <v>0</v>
      </c>
    </row>
    <row r="263" spans="1:11" x14ac:dyDescent="0.25">
      <c r="A263">
        <f t="shared" si="35"/>
        <v>1.1079999999999997</v>
      </c>
      <c r="B263" s="1">
        <f t="shared" si="27"/>
        <v>0.43329626372821517</v>
      </c>
      <c r="C263" s="26">
        <f t="shared" si="28"/>
        <v>0.57445004326114457</v>
      </c>
      <c r="E263">
        <f t="shared" si="29"/>
        <v>0</v>
      </c>
      <c r="F263">
        <f t="shared" si="30"/>
        <v>0</v>
      </c>
      <c r="H263">
        <f t="shared" si="31"/>
        <v>0.43329626372821517</v>
      </c>
      <c r="I263">
        <f t="shared" si="32"/>
        <v>0.46807771356010791</v>
      </c>
      <c r="J263">
        <f t="shared" si="33"/>
        <v>0</v>
      </c>
      <c r="K263">
        <f t="shared" si="34"/>
        <v>0</v>
      </c>
    </row>
    <row r="264" spans="1:11" x14ac:dyDescent="0.25">
      <c r="A264">
        <f t="shared" si="35"/>
        <v>1.1149999999999995</v>
      </c>
      <c r="B264" s="1">
        <f t="shared" si="27"/>
        <v>0.43400268391855285</v>
      </c>
      <c r="C264" s="26">
        <f t="shared" si="28"/>
        <v>0.57048454769622592</v>
      </c>
      <c r="E264">
        <f t="shared" si="29"/>
        <v>0</v>
      </c>
      <c r="F264">
        <f t="shared" si="30"/>
        <v>0</v>
      </c>
      <c r="H264">
        <f t="shared" si="31"/>
        <v>0.43400268391855285</v>
      </c>
      <c r="I264">
        <f t="shared" si="32"/>
        <v>0.46884083933613208</v>
      </c>
      <c r="J264">
        <f t="shared" si="33"/>
        <v>0</v>
      </c>
      <c r="K264">
        <f t="shared" si="34"/>
        <v>0</v>
      </c>
    </row>
    <row r="265" spans="1:11" x14ac:dyDescent="0.25">
      <c r="A265">
        <f t="shared" si="35"/>
        <v>1.1219999999999994</v>
      </c>
      <c r="B265" s="1">
        <f t="shared" si="27"/>
        <v>0.43468395932223353</v>
      </c>
      <c r="C265" s="26">
        <f t="shared" si="28"/>
        <v>0.5665141389344871</v>
      </c>
      <c r="E265">
        <f t="shared" si="29"/>
        <v>0</v>
      </c>
      <c r="F265">
        <f t="shared" si="30"/>
        <v>0</v>
      </c>
      <c r="H265">
        <f t="shared" si="31"/>
        <v>0.43468395932223353</v>
      </c>
      <c r="I265">
        <f t="shared" si="32"/>
        <v>0.4695768019094434</v>
      </c>
      <c r="J265">
        <f t="shared" si="33"/>
        <v>0</v>
      </c>
      <c r="K265">
        <f t="shared" si="34"/>
        <v>0</v>
      </c>
    </row>
    <row r="266" spans="1:11" x14ac:dyDescent="0.25">
      <c r="A266">
        <f t="shared" si="35"/>
        <v>1.1289999999999993</v>
      </c>
      <c r="B266" s="1">
        <f t="shared" si="27"/>
        <v>0.43533996798013447</v>
      </c>
      <c r="C266" s="26">
        <f t="shared" si="28"/>
        <v>0.56254005092328252</v>
      </c>
      <c r="E266">
        <f t="shared" si="29"/>
        <v>0</v>
      </c>
      <c r="F266">
        <f t="shared" si="30"/>
        <v>0</v>
      </c>
      <c r="H266">
        <f t="shared" si="31"/>
        <v>0.43533996798013447</v>
      </c>
      <c r="I266">
        <f t="shared" si="32"/>
        <v>0.47028546953104677</v>
      </c>
      <c r="J266">
        <f t="shared" si="33"/>
        <v>0</v>
      </c>
      <c r="K266">
        <f t="shared" si="34"/>
        <v>0</v>
      </c>
    </row>
    <row r="267" spans="1:11" x14ac:dyDescent="0.25">
      <c r="A267">
        <f t="shared" si="35"/>
        <v>1.1359999999999992</v>
      </c>
      <c r="B267" s="1">
        <f t="shared" si="27"/>
        <v>0.43597059233419799</v>
      </c>
      <c r="C267" s="26">
        <f t="shared" si="28"/>
        <v>0.5585634757263791</v>
      </c>
      <c r="E267">
        <f t="shared" si="29"/>
        <v>0</v>
      </c>
      <c r="F267">
        <f t="shared" si="30"/>
        <v>0</v>
      </c>
      <c r="H267">
        <f t="shared" si="31"/>
        <v>0.43597059233419799</v>
      </c>
      <c r="I267">
        <f t="shared" si="32"/>
        <v>0.47096671520629341</v>
      </c>
      <c r="J267">
        <f t="shared" si="33"/>
        <v>0</v>
      </c>
      <c r="K267">
        <f t="shared" si="34"/>
        <v>0</v>
      </c>
    </row>
    <row r="268" spans="1:11" x14ac:dyDescent="0.25">
      <c r="A268">
        <f t="shared" si="35"/>
        <v>1.1429999999999991</v>
      </c>
      <c r="B268" s="1">
        <f t="shared" si="27"/>
        <v>0.43657571926253974</v>
      </c>
      <c r="C268" s="26">
        <f t="shared" si="28"/>
        <v>0.55458556456363095</v>
      </c>
      <c r="E268">
        <f t="shared" si="29"/>
        <v>0</v>
      </c>
      <c r="F268">
        <f t="shared" si="30"/>
        <v>0</v>
      </c>
      <c r="H268">
        <f t="shared" si="31"/>
        <v>0.43657571926253974</v>
      </c>
      <c r="I268">
        <f t="shared" si="32"/>
        <v>0.47162041673280719</v>
      </c>
      <c r="J268">
        <f t="shared" si="33"/>
        <v>0</v>
      </c>
      <c r="K268">
        <f t="shared" si="34"/>
        <v>0</v>
      </c>
    </row>
    <row r="269" spans="1:11" x14ac:dyDescent="0.25">
      <c r="A269">
        <f t="shared" si="35"/>
        <v>1.149999999999999</v>
      </c>
      <c r="B269" s="1">
        <f t="shared" si="27"/>
        <v>0.43715524011326645</v>
      </c>
      <c r="C269" s="26">
        <f t="shared" si="28"/>
        <v>0.55060742883401825</v>
      </c>
      <c r="E269">
        <f t="shared" si="29"/>
        <v>0</v>
      </c>
      <c r="F269">
        <f t="shared" si="30"/>
        <v>0</v>
      </c>
      <c r="H269">
        <f t="shared" si="31"/>
        <v>0.43715524011326645</v>
      </c>
      <c r="I269">
        <f t="shared" si="32"/>
        <v>0.47224645673701715</v>
      </c>
      <c r="J269">
        <f t="shared" si="33"/>
        <v>0</v>
      </c>
      <c r="K269">
        <f t="shared" si="34"/>
        <v>0</v>
      </c>
    </row>
    <row r="270" spans="1:11" x14ac:dyDescent="0.25">
      <c r="A270">
        <f t="shared" si="35"/>
        <v>1.1569999999999989</v>
      </c>
      <c r="B270" s="1">
        <f t="shared" si="27"/>
        <v>0.43770905073698774</v>
      </c>
      <c r="C270" s="26">
        <f t="shared" si="28"/>
        <v>0.54663014112179165</v>
      </c>
      <c r="E270">
        <f t="shared" si="29"/>
        <v>0</v>
      </c>
      <c r="F270">
        <f t="shared" si="30"/>
        <v>0</v>
      </c>
      <c r="H270">
        <f t="shared" si="31"/>
        <v>0.43770905073698774</v>
      </c>
      <c r="I270">
        <f t="shared" si="32"/>
        <v>0.47284472270927891</v>
      </c>
      <c r="J270">
        <f t="shared" si="33"/>
        <v>0</v>
      </c>
      <c r="K270">
        <f t="shared" si="34"/>
        <v>0</v>
      </c>
    </row>
    <row r="271" spans="1:11" x14ac:dyDescent="0.25">
      <c r="A271">
        <f t="shared" si="35"/>
        <v>1.1639999999999988</v>
      </c>
      <c r="B271" s="1">
        <f t="shared" si="27"/>
        <v>0.4382370515180099</v>
      </c>
      <c r="C271" s="26">
        <f t="shared" si="28"/>
        <v>0.54265473618551052</v>
      </c>
      <c r="E271">
        <f t="shared" si="29"/>
        <v>0</v>
      </c>
      <c r="F271">
        <f t="shared" si="30"/>
        <v>0</v>
      </c>
      <c r="H271">
        <f t="shared" si="31"/>
        <v>0.4382370515180099</v>
      </c>
      <c r="I271">
        <f t="shared" si="32"/>
        <v>0.47341510703757267</v>
      </c>
      <c r="J271">
        <f t="shared" si="33"/>
        <v>0</v>
      </c>
      <c r="K271">
        <f t="shared" si="34"/>
        <v>0</v>
      </c>
    </row>
    <row r="272" spans="1:11" x14ac:dyDescent="0.25">
      <c r="A272">
        <f t="shared" si="35"/>
        <v>1.1709999999999987</v>
      </c>
      <c r="B272" s="1">
        <f t="shared" si="27"/>
        <v>0.43873914740419867</v>
      </c>
      <c r="C272" s="26">
        <f t="shared" si="28"/>
        <v>0.53868221192980781</v>
      </c>
      <c r="E272">
        <f t="shared" si="29"/>
        <v>0</v>
      </c>
      <c r="F272">
        <f t="shared" si="30"/>
        <v>0</v>
      </c>
      <c r="H272">
        <f t="shared" si="31"/>
        <v>0.43873914740419867</v>
      </c>
      <c r="I272">
        <f t="shared" si="32"/>
        <v>0.47395750703976286</v>
      </c>
      <c r="J272">
        <f t="shared" si="33"/>
        <v>0</v>
      </c>
      <c r="K272">
        <f t="shared" si="34"/>
        <v>0</v>
      </c>
    </row>
    <row r="273" spans="1:11" x14ac:dyDescent="0.25">
      <c r="A273">
        <f t="shared" si="35"/>
        <v>1.1779999999999986</v>
      </c>
      <c r="B273" s="1">
        <f t="shared" si="27"/>
        <v>0.43921524793549593</v>
      </c>
      <c r="C273" s="26">
        <f t="shared" si="28"/>
        <v>0.53471353035975255</v>
      </c>
      <c r="E273">
        <f t="shared" si="29"/>
        <v>0</v>
      </c>
      <c r="F273">
        <f t="shared" si="30"/>
        <v>0</v>
      </c>
      <c r="H273">
        <f t="shared" si="31"/>
        <v>0.43921524793549593</v>
      </c>
      <c r="I273">
        <f t="shared" si="32"/>
        <v>0.47447182499440405</v>
      </c>
      <c r="J273">
        <f t="shared" si="33"/>
        <v>0</v>
      </c>
      <c r="K273">
        <f t="shared" si="34"/>
        <v>0</v>
      </c>
    </row>
    <row r="274" spans="1:11" x14ac:dyDescent="0.25">
      <c r="A274">
        <f t="shared" si="35"/>
        <v>1.1849999999999985</v>
      </c>
      <c r="B274" s="1">
        <f t="shared" si="27"/>
        <v>0.43966526727108302</v>
      </c>
      <c r="C274" s="26">
        <f t="shared" si="28"/>
        <v>0.53074961851771918</v>
      </c>
      <c r="E274">
        <f t="shared" si="29"/>
        <v>0</v>
      </c>
      <c r="F274">
        <f t="shared" si="30"/>
        <v>0</v>
      </c>
      <c r="H274">
        <f t="shared" si="31"/>
        <v>0.43966526727108302</v>
      </c>
      <c r="I274">
        <f t="shared" si="32"/>
        <v>0.47495796817008479</v>
      </c>
      <c r="J274">
        <f t="shared" si="33"/>
        <v>0</v>
      </c>
      <c r="K274">
        <f t="shared" si="34"/>
        <v>0</v>
      </c>
    </row>
    <row r="275" spans="1:11" x14ac:dyDescent="0.25">
      <c r="A275">
        <f t="shared" si="35"/>
        <v>1.1919999999999984</v>
      </c>
      <c r="B275" s="1">
        <f t="shared" si="27"/>
        <v>0.44008912421517338</v>
      </c>
      <c r="C275" s="26">
        <f t="shared" si="28"/>
        <v>0.52679136940270865</v>
      </c>
      <c r="E275">
        <f t="shared" si="29"/>
        <v>0</v>
      </c>
      <c r="F275">
        <f t="shared" si="30"/>
        <v>0</v>
      </c>
      <c r="H275">
        <f t="shared" si="31"/>
        <v>0.44008912421517338</v>
      </c>
      <c r="I275">
        <f t="shared" si="32"/>
        <v>0.47541584885329058</v>
      </c>
      <c r="J275">
        <f t="shared" si="33"/>
        <v>0</v>
      </c>
      <c r="K275">
        <f t="shared" si="34"/>
        <v>0</v>
      </c>
    </row>
    <row r="276" spans="1:11" x14ac:dyDescent="0.25">
      <c r="A276">
        <f t="shared" si="35"/>
        <v>1.1989999999999983</v>
      </c>
      <c r="B276" s="1">
        <f t="shared" ref="B276:B339" si="36">_xlfn.NORM.DIST(A276,$C$5,$C$6,0)</f>
        <v>0.44048674224142936</v>
      </c>
      <c r="C276" s="26">
        <f t="shared" ref="C276:C339" si="37">IFERROR(_xlfn.LOGNORM.DIST(A276,$F$5,$F$6,0),0)</f>
        <v>0.52283964287209306</v>
      </c>
      <c r="E276">
        <f t="shared" ref="E276:E339" si="38">IF(AND(A277&gt;=$C$12,A276&lt;=$C$12),0.5,0)+IF(AND(A277&gt;=$F$12,A276&lt;=$F$12),0.5,0)+IF(AND(A277&gt;=$C$5,A276&lt;=$C$5),B276,0)+IF(AND(A277&gt;=0,A276&lt;=0),1,0)</f>
        <v>0</v>
      </c>
      <c r="F276">
        <f t="shared" ref="F276:F339" si="39">IF(AND(A277&gt;=$C$13,A276&lt;=$C$13),1,0)+IF(AND(A277&gt;=$F$13,A276&lt;=$F$13),1,0)</f>
        <v>0</v>
      </c>
      <c r="H276">
        <f t="shared" ref="H276:H339" si="40">IF(A276&lt;$L$4,0,B276)</f>
        <v>0.44048674224142936</v>
      </c>
      <c r="I276">
        <f t="shared" ref="I276:I339" si="41">H276/(1-_xlfn.NORM.DIST($L$4,$C$5,$C$6,1))</f>
        <v>0.47584538437478063</v>
      </c>
      <c r="J276">
        <f t="shared" ref="J276:J339" si="42">IF(AND(A277&gt;=$J$12,A276&lt;=$J$12),0.5,0)+IF(AND(A277&gt;=$L$12,A276&lt;=$L$12),0.5,0)+IF(AND(A277&gt;=$L$8,A276&lt;=$L$8),I276,0)+IF(AND(A277&gt;=$J$8,A276&lt;=$J$8),B276,0)+IF(AND(A277&gt;=0,A276&lt;=0),1,0)</f>
        <v>0</v>
      </c>
      <c r="K276">
        <f t="shared" ref="K276:K339" si="43">IF(AND(A277&gt;=$J$13,A276&lt;=$J$13),1,0)+IF(AND(A277&gt;=$L$13,A276&lt;=$L$13),1,0)</f>
        <v>0</v>
      </c>
    </row>
    <row r="277" spans="1:11" x14ac:dyDescent="0.25">
      <c r="A277">
        <f t="shared" ref="A277:A340" si="44">A276+0.007</f>
        <v>1.2059999999999982</v>
      </c>
      <c r="B277" s="1">
        <f t="shared" si="36"/>
        <v>0.44085804951598889</v>
      </c>
      <c r="C277" s="26">
        <f t="shared" si="37"/>
        <v>0.51889526652578977</v>
      </c>
      <c r="E277">
        <f t="shared" si="38"/>
        <v>0</v>
      </c>
      <c r="F277">
        <f t="shared" si="39"/>
        <v>0</v>
      </c>
      <c r="H277">
        <f t="shared" si="40"/>
        <v>0.44085804951598889</v>
      </c>
      <c r="I277">
        <f t="shared" si="41"/>
        <v>0.47624649713446293</v>
      </c>
      <c r="J277">
        <f t="shared" si="42"/>
        <v>0</v>
      </c>
      <c r="K277">
        <f t="shared" si="43"/>
        <v>0</v>
      </c>
    </row>
    <row r="278" spans="1:11" x14ac:dyDescent="0.25">
      <c r="A278">
        <f t="shared" si="44"/>
        <v>1.2129999999999981</v>
      </c>
      <c r="B278" s="1">
        <f t="shared" si="36"/>
        <v>0.44120297891909416</v>
      </c>
      <c r="C278" s="26">
        <f t="shared" si="37"/>
        <v>0.51495903657289632</v>
      </c>
      <c r="E278">
        <f t="shared" si="38"/>
        <v>0</v>
      </c>
      <c r="F278">
        <f t="shared" si="39"/>
        <v>0</v>
      </c>
      <c r="H278">
        <f t="shared" si="40"/>
        <v>0.44120297891909416</v>
      </c>
      <c r="I278">
        <f t="shared" si="41"/>
        <v>0.47661911462475925</v>
      </c>
      <c r="J278">
        <f t="shared" si="42"/>
        <v>0</v>
      </c>
      <c r="K278">
        <f t="shared" si="43"/>
        <v>0</v>
      </c>
    </row>
    <row r="279" spans="1:11" x14ac:dyDescent="0.25">
      <c r="A279">
        <f t="shared" si="44"/>
        <v>1.219999999999998</v>
      </c>
      <c r="B279" s="1">
        <f t="shared" si="36"/>
        <v>0.44152146806531256</v>
      </c>
      <c r="C279" s="26">
        <f t="shared" si="37"/>
        <v>0.51103171868083808</v>
      </c>
      <c r="E279">
        <f t="shared" si="38"/>
        <v>0</v>
      </c>
      <c r="F279">
        <f t="shared" si="39"/>
        <v>0</v>
      </c>
      <c r="H279">
        <f t="shared" si="40"/>
        <v>0.44152146806531256</v>
      </c>
      <c r="I279">
        <f t="shared" si="41"/>
        <v>0.47696316945244899</v>
      </c>
      <c r="J279">
        <f t="shared" si="42"/>
        <v>0</v>
      </c>
      <c r="K279">
        <f t="shared" si="43"/>
        <v>0</v>
      </c>
    </row>
    <row r="280" spans="1:11" x14ac:dyDescent="0.25">
      <c r="A280">
        <f t="shared" si="44"/>
        <v>1.2269999999999979</v>
      </c>
      <c r="B280" s="1">
        <f t="shared" si="36"/>
        <v>0.44181345932234178</v>
      </c>
      <c r="C280" s="26">
        <f t="shared" si="37"/>
        <v>0.50711404880710964</v>
      </c>
      <c r="E280">
        <f t="shared" si="38"/>
        <v>0</v>
      </c>
      <c r="F280">
        <f t="shared" si="39"/>
        <v>0</v>
      </c>
      <c r="H280">
        <f t="shared" si="40"/>
        <v>0.44181345932234178</v>
      </c>
      <c r="I280">
        <f t="shared" si="41"/>
        <v>0.47727859935898403</v>
      </c>
      <c r="J280">
        <f t="shared" si="42"/>
        <v>0</v>
      </c>
      <c r="K280">
        <f t="shared" si="43"/>
        <v>0</v>
      </c>
    </row>
    <row r="281" spans="1:11" x14ac:dyDescent="0.25">
      <c r="A281">
        <f t="shared" si="44"/>
        <v>1.2339999999999978</v>
      </c>
      <c r="B281" s="1">
        <f t="shared" si="36"/>
        <v>0.44207889982839116</v>
      </c>
      <c r="C281" s="26">
        <f t="shared" si="37"/>
        <v>0.50320673401370575</v>
      </c>
      <c r="E281">
        <f t="shared" si="38"/>
        <v>0</v>
      </c>
      <c r="F281">
        <f t="shared" si="39"/>
        <v>0</v>
      </c>
      <c r="H281">
        <f t="shared" si="40"/>
        <v>0.44207889982839116</v>
      </c>
      <c r="I281">
        <f t="shared" si="41"/>
        <v>0.47756534723926525</v>
      </c>
      <c r="J281">
        <f t="shared" si="42"/>
        <v>0</v>
      </c>
      <c r="K281">
        <f t="shared" si="43"/>
        <v>0</v>
      </c>
    </row>
    <row r="282" spans="1:11" x14ac:dyDescent="0.25">
      <c r="A282">
        <f t="shared" si="44"/>
        <v>1.2409999999999977</v>
      </c>
      <c r="B282" s="1">
        <f t="shared" si="36"/>
        <v>0.44231774150813075</v>
      </c>
      <c r="C282" s="26">
        <f t="shared" si="37"/>
        <v>0.49931045326435969</v>
      </c>
      <c r="E282">
        <f t="shared" si="38"/>
        <v>0</v>
      </c>
      <c r="F282">
        <f t="shared" si="39"/>
        <v>0</v>
      </c>
      <c r="H282">
        <f t="shared" si="40"/>
        <v>0.44231774150813075</v>
      </c>
      <c r="I282">
        <f t="shared" si="41"/>
        <v>0.4778233611588717</v>
      </c>
      <c r="J282">
        <f t="shared" si="42"/>
        <v>0</v>
      </c>
      <c r="K282">
        <f t="shared" si="43"/>
        <v>0</v>
      </c>
    </row>
    <row r="283" spans="1:11" x14ac:dyDescent="0.25">
      <c r="A283">
        <f t="shared" si="44"/>
        <v>1.2479999999999976</v>
      </c>
      <c r="B283" s="1">
        <f t="shared" si="36"/>
        <v>0.44252994108720373</v>
      </c>
      <c r="C283" s="26">
        <f t="shared" si="37"/>
        <v>0.49542585820472113</v>
      </c>
      <c r="E283">
        <f t="shared" si="38"/>
        <v>0</v>
      </c>
      <c r="F283">
        <f t="shared" si="39"/>
        <v>0</v>
      </c>
      <c r="H283">
        <f t="shared" si="40"/>
        <v>0.44252994108720373</v>
      </c>
      <c r="I283">
        <f t="shared" si="41"/>
        <v>0.47805259436973829</v>
      </c>
      <c r="J283">
        <f t="shared" si="42"/>
        <v>0</v>
      </c>
      <c r="K283">
        <f t="shared" si="43"/>
        <v>0</v>
      </c>
    </row>
    <row r="284" spans="1:11" x14ac:dyDescent="0.25">
      <c r="A284">
        <f t="shared" si="44"/>
        <v>1.2549999999999975</v>
      </c>
      <c r="B284" s="1">
        <f t="shared" si="36"/>
        <v>0.44271546010529328</v>
      </c>
      <c r="C284" s="26">
        <f t="shared" si="37"/>
        <v>0.4915535739256261</v>
      </c>
      <c r="E284">
        <f t="shared" si="38"/>
        <v>0</v>
      </c>
      <c r="F284">
        <f t="shared" si="39"/>
        <v>0</v>
      </c>
      <c r="H284">
        <f t="shared" si="40"/>
        <v>0.44271546010529328</v>
      </c>
      <c r="I284">
        <f t="shared" si="41"/>
        <v>0.47825300532427106</v>
      </c>
      <c r="J284">
        <f t="shared" si="42"/>
        <v>0</v>
      </c>
      <c r="K284">
        <f t="shared" si="43"/>
        <v>0</v>
      </c>
    </row>
    <row r="285" spans="1:11" x14ac:dyDescent="0.25">
      <c r="A285">
        <f t="shared" si="44"/>
        <v>1.2619999999999973</v>
      </c>
      <c r="B285" s="1">
        <f t="shared" si="36"/>
        <v>0.44287426492774057</v>
      </c>
      <c r="C285" s="26">
        <f t="shared" si="37"/>
        <v>0.48769419970961825</v>
      </c>
      <c r="E285">
        <f t="shared" si="38"/>
        <v>0</v>
      </c>
      <c r="F285">
        <f t="shared" si="39"/>
        <v>0</v>
      </c>
      <c r="H285">
        <f t="shared" si="40"/>
        <v>0.44287426492774057</v>
      </c>
      <c r="I285">
        <f t="shared" si="41"/>
        <v>0.47842455768789838</v>
      </c>
      <c r="J285">
        <f t="shared" si="42"/>
        <v>0</v>
      </c>
      <c r="K285">
        <f t="shared" si="43"/>
        <v>0</v>
      </c>
    </row>
    <row r="286" spans="1:11" x14ac:dyDescent="0.25">
      <c r="A286">
        <f t="shared" si="44"/>
        <v>1.2689999999999972</v>
      </c>
      <c r="B286" s="1">
        <f t="shared" si="36"/>
        <v>0.44300632675570767</v>
      </c>
      <c r="C286" s="26">
        <f t="shared" si="37"/>
        <v>0.48384830976090004</v>
      </c>
      <c r="E286">
        <f t="shared" si="38"/>
        <v>0</v>
      </c>
      <c r="F286">
        <f t="shared" si="39"/>
        <v>0</v>
      </c>
      <c r="H286">
        <f t="shared" si="40"/>
        <v>0.44300632675570767</v>
      </c>
      <c r="I286">
        <f t="shared" si="41"/>
        <v>0.47856722035004906</v>
      </c>
      <c r="J286">
        <f t="shared" si="42"/>
        <v>0</v>
      </c>
      <c r="K286">
        <f t="shared" si="43"/>
        <v>0</v>
      </c>
    </row>
    <row r="287" spans="1:11" x14ac:dyDescent="0.25">
      <c r="A287">
        <f t="shared" si="44"/>
        <v>1.2759999999999971</v>
      </c>
      <c r="B287" s="1">
        <f t="shared" si="36"/>
        <v>0.44311162163488194</v>
      </c>
      <c r="C287" s="26">
        <f t="shared" si="37"/>
        <v>0.48001645391890002</v>
      </c>
      <c r="E287">
        <f t="shared" si="38"/>
        <v>0</v>
      </c>
      <c r="F287">
        <f t="shared" si="39"/>
        <v>0</v>
      </c>
      <c r="H287">
        <f t="shared" si="40"/>
        <v>0.44311162163488194</v>
      </c>
      <c r="I287">
        <f t="shared" si="41"/>
        <v>0.47868096743355587</v>
      </c>
      <c r="J287">
        <f t="shared" si="42"/>
        <v>0</v>
      </c>
      <c r="K287">
        <f t="shared" si="43"/>
        <v>0</v>
      </c>
    </row>
    <row r="288" spans="1:11" x14ac:dyDescent="0.25">
      <c r="A288">
        <f t="shared" si="44"/>
        <v>1.282999999999997</v>
      </c>
      <c r="B288" s="1">
        <f t="shared" si="36"/>
        <v>0.44319013046271738</v>
      </c>
      <c r="C288" s="26">
        <f t="shared" si="37"/>
        <v>0.47619915835565357</v>
      </c>
      <c r="E288">
        <f t="shared" si="38"/>
        <v>0</v>
      </c>
      <c r="F288">
        <f t="shared" si="39"/>
        <v>0</v>
      </c>
      <c r="H288">
        <f t="shared" si="40"/>
        <v>0.44319013046271738</v>
      </c>
      <c r="I288">
        <f t="shared" si="41"/>
        <v>0.47876577830247796</v>
      </c>
      <c r="J288">
        <f t="shared" si="42"/>
        <v>0</v>
      </c>
      <c r="K288">
        <f t="shared" si="43"/>
        <v>0</v>
      </c>
    </row>
    <row r="289" spans="1:11" x14ac:dyDescent="0.25">
      <c r="A289">
        <f t="shared" si="44"/>
        <v>1.2899999999999969</v>
      </c>
      <c r="B289" s="1">
        <f t="shared" si="36"/>
        <v>0.44324183899421044</v>
      </c>
      <c r="C289" s="26">
        <f t="shared" si="37"/>
        <v>0.47239692625720275</v>
      </c>
      <c r="E289">
        <f t="shared" si="38"/>
        <v>0</v>
      </c>
      <c r="F289">
        <f t="shared" si="39"/>
        <v>0</v>
      </c>
      <c r="H289">
        <f t="shared" si="40"/>
        <v>0.44324183899421044</v>
      </c>
      <c r="I289">
        <f t="shared" si="41"/>
        <v>0.47882163756834045</v>
      </c>
      <c r="J289">
        <f t="shared" si="42"/>
        <v>0</v>
      </c>
      <c r="K289">
        <f t="shared" si="43"/>
        <v>0</v>
      </c>
    </row>
    <row r="290" spans="1:11" x14ac:dyDescent="0.25">
      <c r="A290">
        <f t="shared" si="44"/>
        <v>1.2969999999999968</v>
      </c>
      <c r="B290" s="1">
        <f t="shared" si="36"/>
        <v>0.44326673784620774</v>
      </c>
      <c r="C290" s="26">
        <f t="shared" si="37"/>
        <v>0.46861023848923067</v>
      </c>
      <c r="E290">
        <f t="shared" si="38"/>
        <v>0.44326673784620774</v>
      </c>
      <c r="F290">
        <f t="shared" si="39"/>
        <v>0</v>
      </c>
      <c r="H290">
        <f t="shared" si="40"/>
        <v>0.44326673784620774</v>
      </c>
      <c r="I290">
        <f t="shared" si="41"/>
        <v>0.47884853509478781</v>
      </c>
      <c r="J290">
        <f t="shared" si="42"/>
        <v>0.44326673784620774</v>
      </c>
      <c r="K290">
        <f t="shared" si="43"/>
        <v>0</v>
      </c>
    </row>
    <row r="291" spans="1:11" x14ac:dyDescent="0.25">
      <c r="A291">
        <f t="shared" si="44"/>
        <v>1.3039999999999967</v>
      </c>
      <c r="B291" s="1">
        <f t="shared" si="36"/>
        <v>0.44326482250024402</v>
      </c>
      <c r="C291" s="26">
        <f t="shared" si="37"/>
        <v>0.46483955424715034</v>
      </c>
      <c r="E291">
        <f t="shared" si="38"/>
        <v>0</v>
      </c>
      <c r="F291">
        <f t="shared" si="39"/>
        <v>0</v>
      </c>
      <c r="H291">
        <f t="shared" si="40"/>
        <v>0.44326482250024402</v>
      </c>
      <c r="I291">
        <f t="shared" si="41"/>
        <v>0.47884646600064962</v>
      </c>
      <c r="J291">
        <f t="shared" si="42"/>
        <v>0</v>
      </c>
      <c r="K291">
        <f t="shared" si="43"/>
        <v>0</v>
      </c>
    </row>
    <row r="292" spans="1:11" x14ac:dyDescent="0.25">
      <c r="A292">
        <f t="shared" si="44"/>
        <v>1.3109999999999966</v>
      </c>
      <c r="B292" s="1">
        <f t="shared" si="36"/>
        <v>0.44323609330390856</v>
      </c>
      <c r="C292" s="26">
        <f t="shared" si="37"/>
        <v>0.4610853116908763</v>
      </c>
      <c r="E292">
        <f t="shared" si="38"/>
        <v>0</v>
      </c>
      <c r="F292">
        <f t="shared" si="39"/>
        <v>0</v>
      </c>
      <c r="H292">
        <f t="shared" si="40"/>
        <v>0.44323609330390856</v>
      </c>
      <c r="I292">
        <f t="shared" si="41"/>
        <v>0.4788154306614168</v>
      </c>
      <c r="J292">
        <f t="shared" si="42"/>
        <v>0</v>
      </c>
      <c r="K292">
        <f t="shared" si="43"/>
        <v>0</v>
      </c>
    </row>
    <row r="293" spans="1:11" x14ac:dyDescent="0.25">
      <c r="A293">
        <f t="shared" si="44"/>
        <v>1.3179999999999965</v>
      </c>
      <c r="B293" s="1">
        <f t="shared" si="36"/>
        <v>0.4431805554707402</v>
      </c>
      <c r="C293" s="26">
        <f t="shared" si="37"/>
        <v>0.45734792856451068</v>
      </c>
      <c r="E293">
        <f t="shared" si="38"/>
        <v>0</v>
      </c>
      <c r="F293">
        <f t="shared" si="39"/>
        <v>0</v>
      </c>
      <c r="H293">
        <f t="shared" si="40"/>
        <v>0.4431805554707402</v>
      </c>
      <c r="I293">
        <f t="shared" si="41"/>
        <v>0.47875543470912807</v>
      </c>
      <c r="J293">
        <f t="shared" si="42"/>
        <v>0</v>
      </c>
      <c r="K293">
        <f t="shared" si="43"/>
        <v>0</v>
      </c>
    </row>
    <row r="294" spans="1:11" x14ac:dyDescent="0.25">
      <c r="A294">
        <f t="shared" si="44"/>
        <v>1.3249999999999964</v>
      </c>
      <c r="B294" s="1">
        <f t="shared" si="36"/>
        <v>0.4430982190786501</v>
      </c>
      <c r="C294" s="26">
        <f t="shared" si="37"/>
        <v>0.45362780280118103</v>
      </c>
      <c r="E294">
        <f t="shared" si="38"/>
        <v>0</v>
      </c>
      <c r="F294">
        <f t="shared" si="39"/>
        <v>0</v>
      </c>
      <c r="H294">
        <f t="shared" si="40"/>
        <v>0.4430982190786501</v>
      </c>
      <c r="I294">
        <f t="shared" si="41"/>
        <v>0.47866648903066616</v>
      </c>
      <c r="J294">
        <f t="shared" si="42"/>
        <v>0</v>
      </c>
      <c r="K294">
        <f t="shared" si="43"/>
        <v>0</v>
      </c>
    </row>
    <row r="295" spans="1:11" x14ac:dyDescent="0.25">
      <c r="A295">
        <f t="shared" si="44"/>
        <v>1.3319999999999963</v>
      </c>
      <c r="B295" s="1">
        <f t="shared" si="36"/>
        <v>0.44298909906687456</v>
      </c>
      <c r="C295" s="26">
        <f t="shared" si="37"/>
        <v>0.44992531311327139</v>
      </c>
      <c r="E295">
        <f t="shared" si="38"/>
        <v>0</v>
      </c>
      <c r="F295">
        <f t="shared" si="39"/>
        <v>0</v>
      </c>
      <c r="H295">
        <f t="shared" si="40"/>
        <v>0.44298909906687456</v>
      </c>
      <c r="I295">
        <f t="shared" si="41"/>
        <v>0.478548609764466</v>
      </c>
      <c r="J295">
        <f t="shared" si="42"/>
        <v>0</v>
      </c>
      <c r="K295">
        <f t="shared" si="43"/>
        <v>0</v>
      </c>
    </row>
    <row r="296" spans="1:11" x14ac:dyDescent="0.25">
      <c r="A296">
        <f t="shared" si="44"/>
        <v>1.3389999999999962</v>
      </c>
      <c r="B296" s="1">
        <f t="shared" si="36"/>
        <v>0.44285321523145688</v>
      </c>
      <c r="C296" s="26">
        <f t="shared" si="37"/>
        <v>0.44624081956828843</v>
      </c>
      <c r="E296">
        <f t="shared" si="38"/>
        <v>0</v>
      </c>
      <c r="F296">
        <f t="shared" si="39"/>
        <v>0</v>
      </c>
      <c r="H296">
        <f t="shared" si="40"/>
        <v>0.44285321523145688</v>
      </c>
      <c r="I296">
        <f t="shared" si="41"/>
        <v>0.478401818295634</v>
      </c>
      <c r="J296">
        <f t="shared" si="42"/>
        <v>0</v>
      </c>
      <c r="K296">
        <f t="shared" si="43"/>
        <v>0</v>
      </c>
    </row>
    <row r="297" spans="1:11" x14ac:dyDescent="0.25">
      <c r="A297">
        <f t="shared" si="44"/>
        <v>1.3459999999999961</v>
      </c>
      <c r="B297" s="1">
        <f t="shared" si="36"/>
        <v>0.44269059221926244</v>
      </c>
      <c r="C297" s="26">
        <f t="shared" si="37"/>
        <v>0.44257466415061136</v>
      </c>
      <c r="E297">
        <f t="shared" si="38"/>
        <v>0</v>
      </c>
      <c r="F297">
        <f t="shared" si="39"/>
        <v>0</v>
      </c>
      <c r="H297">
        <f t="shared" si="40"/>
        <v>0.44269059221926244</v>
      </c>
      <c r="I297">
        <f t="shared" si="41"/>
        <v>0.47822614124948254</v>
      </c>
      <c r="J297">
        <f t="shared" si="42"/>
        <v>0</v>
      </c>
      <c r="K297">
        <f t="shared" si="43"/>
        <v>0</v>
      </c>
    </row>
    <row r="298" spans="1:11" x14ac:dyDescent="0.25">
      <c r="A298">
        <f t="shared" si="44"/>
        <v>1.352999999999996</v>
      </c>
      <c r="B298" s="1">
        <f t="shared" si="36"/>
        <v>0.4425012595205276</v>
      </c>
      <c r="C298" s="26">
        <f t="shared" si="37"/>
        <v>0.4389271713093722</v>
      </c>
      <c r="E298">
        <f t="shared" si="38"/>
        <v>0</v>
      </c>
      <c r="F298">
        <f t="shared" si="39"/>
        <v>0</v>
      </c>
      <c r="H298">
        <f t="shared" si="40"/>
        <v>0.4425012595205276</v>
      </c>
      <c r="I298">
        <f t="shared" si="41"/>
        <v>0.47802161048348091</v>
      </c>
      <c r="J298">
        <f t="shared" si="42"/>
        <v>0</v>
      </c>
      <c r="K298">
        <f t="shared" si="43"/>
        <v>0</v>
      </c>
    </row>
    <row r="299" spans="1:11" x14ac:dyDescent="0.25">
      <c r="A299">
        <f t="shared" si="44"/>
        <v>1.3599999999999959</v>
      </c>
      <c r="B299" s="1">
        <f t="shared" si="36"/>
        <v>0.44228525145994707</v>
      </c>
      <c r="C299" s="26">
        <f t="shared" si="37"/>
        <v>0.43529864849271543</v>
      </c>
      <c r="E299">
        <f t="shared" si="38"/>
        <v>0</v>
      </c>
      <c r="F299">
        <f t="shared" si="39"/>
        <v>0</v>
      </c>
      <c r="H299">
        <f t="shared" si="40"/>
        <v>0.44228525145994707</v>
      </c>
      <c r="I299">
        <f t="shared" si="41"/>
        <v>0.47778826307762723</v>
      </c>
      <c r="J299">
        <f t="shared" si="42"/>
        <v>0</v>
      </c>
      <c r="K299">
        <f t="shared" si="43"/>
        <v>0</v>
      </c>
    </row>
    <row r="300" spans="1:11" x14ac:dyDescent="0.25">
      <c r="A300">
        <f t="shared" si="44"/>
        <v>1.3669999999999958</v>
      </c>
      <c r="B300" s="1">
        <f t="shared" si="36"/>
        <v>0.44204260718630278</v>
      </c>
      <c r="C300" s="26">
        <f t="shared" si="37"/>
        <v>0.43168938666868995</v>
      </c>
      <c r="E300">
        <f t="shared" si="38"/>
        <v>0</v>
      </c>
      <c r="F300">
        <f t="shared" si="39"/>
        <v>0</v>
      </c>
      <c r="H300">
        <f t="shared" si="40"/>
        <v>0.44204260718630278</v>
      </c>
      <c r="I300">
        <f t="shared" si="41"/>
        <v>0.47752614132324461</v>
      </c>
      <c r="J300">
        <f t="shared" si="42"/>
        <v>0</v>
      </c>
      <c r="K300">
        <f t="shared" si="43"/>
        <v>0</v>
      </c>
    </row>
    <row r="301" spans="1:11" x14ac:dyDescent="0.25">
      <c r="A301">
        <f t="shared" si="44"/>
        <v>1.3739999999999957</v>
      </c>
      <c r="B301" s="1">
        <f t="shared" si="36"/>
        <v>0.44177337066063888</v>
      </c>
      <c r="C301" s="26">
        <f t="shared" si="37"/>
        <v>0.42809966083302042</v>
      </c>
      <c r="E301">
        <f t="shared" si="38"/>
        <v>0</v>
      </c>
      <c r="F301">
        <f t="shared" si="39"/>
        <v>0</v>
      </c>
      <c r="H301">
        <f t="shared" si="40"/>
        <v>0.44177337066063888</v>
      </c>
      <c r="I301">
        <f t="shared" si="41"/>
        <v>0.4772352927102072</v>
      </c>
      <c r="J301">
        <f t="shared" si="42"/>
        <v>0</v>
      </c>
      <c r="K301">
        <f t="shared" si="43"/>
        <v>0</v>
      </c>
    </row>
    <row r="302" spans="1:11" x14ac:dyDescent="0.25">
      <c r="A302">
        <f t="shared" si="44"/>
        <v>1.3809999999999956</v>
      </c>
      <c r="B302" s="1">
        <f t="shared" si="36"/>
        <v>0.44147759064298719</v>
      </c>
      <c r="C302" s="26">
        <f t="shared" si="37"/>
        <v>0.42452973050401188</v>
      </c>
      <c r="E302">
        <f t="shared" si="38"/>
        <v>0</v>
      </c>
      <c r="F302">
        <f t="shared" si="39"/>
        <v>0</v>
      </c>
      <c r="H302">
        <f t="shared" si="40"/>
        <v>0.44147759064298719</v>
      </c>
      <c r="I302">
        <f t="shared" si="41"/>
        <v>0.47691576991260004</v>
      </c>
      <c r="J302">
        <f t="shared" si="42"/>
        <v>0</v>
      </c>
      <c r="K302">
        <f t="shared" si="43"/>
        <v>0</v>
      </c>
    </row>
    <row r="303" spans="1:11" x14ac:dyDescent="0.25">
      <c r="A303">
        <f t="shared" si="44"/>
        <v>1.3879999999999955</v>
      </c>
      <c r="B303" s="1">
        <f t="shared" si="36"/>
        <v>0.44115532067765029</v>
      </c>
      <c r="C303" s="26">
        <f t="shared" si="37"/>
        <v>0.4209798402048362</v>
      </c>
      <c r="E303">
        <f t="shared" si="38"/>
        <v>0</v>
      </c>
      <c r="F303">
        <f t="shared" si="39"/>
        <v>0</v>
      </c>
      <c r="H303">
        <f t="shared" si="40"/>
        <v>0.44115532067765029</v>
      </c>
      <c r="I303">
        <f t="shared" si="41"/>
        <v>0.47656763077282061</v>
      </c>
      <c r="J303">
        <f t="shared" si="42"/>
        <v>0</v>
      </c>
      <c r="K303">
        <f t="shared" si="43"/>
        <v>0</v>
      </c>
    </row>
    <row r="304" spans="1:11" x14ac:dyDescent="0.25">
      <c r="A304">
        <f t="shared" si="44"/>
        <v>1.3949999999999954</v>
      </c>
      <c r="B304" s="1">
        <f t="shared" si="36"/>
        <v>0.44080661907704638</v>
      </c>
      <c r="C304" s="26">
        <f t="shared" si="37"/>
        <v>0.41745021993345105</v>
      </c>
      <c r="E304">
        <f t="shared" si="38"/>
        <v>0</v>
      </c>
      <c r="F304">
        <f t="shared" si="39"/>
        <v>0</v>
      </c>
      <c r="H304">
        <f t="shared" si="40"/>
        <v>0.44080661907704638</v>
      </c>
      <c r="I304">
        <f t="shared" si="41"/>
        <v>0.47619093828412701</v>
      </c>
      <c r="J304">
        <f t="shared" si="42"/>
        <v>0</v>
      </c>
      <c r="K304">
        <f t="shared" si="43"/>
        <v>0</v>
      </c>
    </row>
    <row r="305" spans="1:11" x14ac:dyDescent="0.25">
      <c r="A305">
        <f t="shared" si="44"/>
        <v>1.4019999999999953</v>
      </c>
      <c r="B305" s="1">
        <f t="shared" si="36"/>
        <v>0.44043154890412461</v>
      </c>
      <c r="C305" s="26">
        <f t="shared" si="37"/>
        <v>0.41394108562039827</v>
      </c>
      <c r="E305">
        <f t="shared" si="38"/>
        <v>0</v>
      </c>
      <c r="F305">
        <f t="shared" si="39"/>
        <v>0</v>
      </c>
      <c r="H305">
        <f t="shared" si="40"/>
        <v>0.44043154890412461</v>
      </c>
      <c r="I305">
        <f t="shared" si="41"/>
        <v>0.47578576057164174</v>
      </c>
      <c r="J305">
        <f t="shared" si="42"/>
        <v>0</v>
      </c>
      <c r="K305">
        <f t="shared" si="43"/>
        <v>0</v>
      </c>
    </row>
    <row r="306" spans="1:11" x14ac:dyDescent="0.25">
      <c r="A306">
        <f t="shared" si="44"/>
        <v>1.4089999999999951</v>
      </c>
      <c r="B306" s="1">
        <f t="shared" si="36"/>
        <v>0.44003017795335736</v>
      </c>
      <c r="C306" s="26">
        <f t="shared" si="37"/>
        <v>0.41045263957473149</v>
      </c>
      <c r="E306">
        <f t="shared" si="38"/>
        <v>0</v>
      </c>
      <c r="F306">
        <f t="shared" si="39"/>
        <v>0</v>
      </c>
      <c r="H306">
        <f t="shared" si="40"/>
        <v>0.44003017795335736</v>
      </c>
      <c r="I306">
        <f t="shared" si="41"/>
        <v>0.47535217087181819</v>
      </c>
      <c r="J306">
        <f t="shared" si="42"/>
        <v>0</v>
      </c>
      <c r="K306">
        <f t="shared" si="43"/>
        <v>0</v>
      </c>
    </row>
    <row r="307" spans="1:11" x14ac:dyDescent="0.25">
      <c r="A307">
        <f t="shared" si="44"/>
        <v>1.415999999999995</v>
      </c>
      <c r="B307" s="1">
        <f t="shared" si="36"/>
        <v>0.43960257873031727</v>
      </c>
      <c r="C307" s="26">
        <f t="shared" si="37"/>
        <v>0.40698507091831526</v>
      </c>
      <c r="E307">
        <f t="shared" si="38"/>
        <v>0</v>
      </c>
      <c r="F307">
        <f t="shared" si="39"/>
        <v>0</v>
      </c>
      <c r="H307">
        <f t="shared" si="40"/>
        <v>0.43960257873031727</v>
      </c>
      <c r="I307">
        <f t="shared" si="41"/>
        <v>0.47489024751037828</v>
      </c>
      <c r="J307">
        <f t="shared" si="42"/>
        <v>0</v>
      </c>
      <c r="K307">
        <f t="shared" si="43"/>
        <v>0</v>
      </c>
    </row>
    <row r="308" spans="1:11" x14ac:dyDescent="0.25">
      <c r="A308">
        <f t="shared" si="44"/>
        <v>1.4229999999999949</v>
      </c>
      <c r="B308" s="1">
        <f t="shared" si="36"/>
        <v>0.43914882842984854</v>
      </c>
      <c r="C308" s="26">
        <f t="shared" si="37"/>
        <v>0.40353855600874272</v>
      </c>
      <c r="E308">
        <f t="shared" si="38"/>
        <v>0</v>
      </c>
      <c r="F308">
        <f t="shared" si="39"/>
        <v>0</v>
      </c>
      <c r="H308">
        <f t="shared" si="40"/>
        <v>0.43914882842984854</v>
      </c>
      <c r="I308">
        <f t="shared" si="41"/>
        <v>0.47440007387873157</v>
      </c>
      <c r="J308">
        <f t="shared" si="42"/>
        <v>0</v>
      </c>
      <c r="K308">
        <f t="shared" si="43"/>
        <v>0</v>
      </c>
    </row>
    <row r="309" spans="1:11" x14ac:dyDescent="0.25">
      <c r="A309">
        <f t="shared" si="44"/>
        <v>1.4299999999999948</v>
      </c>
      <c r="B309" s="1">
        <f t="shared" si="36"/>
        <v>0.43866900891284044</v>
      </c>
      <c r="C309" s="26">
        <f t="shared" si="37"/>
        <v>0.40011325885111043</v>
      </c>
      <c r="E309">
        <f t="shared" si="38"/>
        <v>0</v>
      </c>
      <c r="F309">
        <f t="shared" si="39"/>
        <v>0</v>
      </c>
      <c r="H309">
        <f t="shared" si="40"/>
        <v>0.43866900891284044</v>
      </c>
      <c r="I309">
        <f t="shared" si="41"/>
        <v>0.4738817384088842</v>
      </c>
      <c r="J309">
        <f t="shared" si="42"/>
        <v>0.4738817384088842</v>
      </c>
      <c r="K309">
        <f t="shared" si="43"/>
        <v>0</v>
      </c>
    </row>
    <row r="310" spans="1:11" x14ac:dyDescent="0.25">
      <c r="A310">
        <f t="shared" si="44"/>
        <v>1.4369999999999947</v>
      </c>
      <c r="B310" s="1">
        <f t="shared" si="36"/>
        <v>0.43816320668161468</v>
      </c>
      <c r="C310" s="26">
        <f t="shared" si="37"/>
        <v>0.39670933149889182</v>
      </c>
      <c r="E310">
        <f t="shared" si="38"/>
        <v>0</v>
      </c>
      <c r="F310">
        <f t="shared" si="39"/>
        <v>0</v>
      </c>
      <c r="H310">
        <f t="shared" si="40"/>
        <v>0.43816320668161468</v>
      </c>
      <c r="I310">
        <f t="shared" si="41"/>
        <v>0.47333533454685078</v>
      </c>
      <c r="J310">
        <f t="shared" si="42"/>
        <v>0</v>
      </c>
      <c r="K310">
        <f t="shared" si="43"/>
        <v>0</v>
      </c>
    </row>
    <row r="311" spans="1:11" x14ac:dyDescent="0.25">
      <c r="A311">
        <f t="shared" si="44"/>
        <v>1.4439999999999946</v>
      </c>
      <c r="B311" s="1">
        <f t="shared" si="36"/>
        <v>0.4376315128539347</v>
      </c>
      <c r="C311" s="26">
        <f t="shared" si="37"/>
        <v>0.39332691444414514</v>
      </c>
      <c r="E311">
        <f t="shared" si="38"/>
        <v>0</v>
      </c>
      <c r="F311">
        <f t="shared" si="39"/>
        <v>0</v>
      </c>
      <c r="H311">
        <f t="shared" si="40"/>
        <v>0.4376315128539347</v>
      </c>
      <c r="I311">
        <f t="shared" si="41"/>
        <v>0.47276096072457713</v>
      </c>
      <c r="J311">
        <f t="shared" si="42"/>
        <v>0</v>
      </c>
      <c r="K311">
        <f t="shared" si="43"/>
        <v>0</v>
      </c>
    </row>
    <row r="312" spans="1:11" x14ac:dyDescent="0.25">
      <c r="A312">
        <f t="shared" si="44"/>
        <v>1.4509999999999945</v>
      </c>
      <c r="B312" s="1">
        <f t="shared" si="36"/>
        <v>0.43707402313564947</v>
      </c>
      <c r="C312" s="26">
        <f t="shared" si="37"/>
        <v>0.38996613699729038</v>
      </c>
      <c r="E312">
        <f t="shared" si="38"/>
        <v>0</v>
      </c>
      <c r="F312">
        <f t="shared" si="39"/>
        <v>0</v>
      </c>
      <c r="H312">
        <f t="shared" si="40"/>
        <v>0.43707402313564947</v>
      </c>
      <c r="I312">
        <f t="shared" si="41"/>
        <v>0.4721587203303883</v>
      </c>
      <c r="J312">
        <f t="shared" si="42"/>
        <v>0</v>
      </c>
      <c r="K312">
        <f t="shared" si="43"/>
        <v>0</v>
      </c>
    </row>
    <row r="313" spans="1:11" x14ac:dyDescent="0.25">
      <c r="A313">
        <f t="shared" si="44"/>
        <v>1.4579999999999944</v>
      </c>
      <c r="B313" s="1">
        <f t="shared" si="36"/>
        <v>0.43649083779198306</v>
      </c>
      <c r="C313" s="26">
        <f t="shared" si="37"/>
        <v>0.38662711765668506</v>
      </c>
      <c r="E313">
        <f t="shared" si="38"/>
        <v>0</v>
      </c>
      <c r="F313">
        <f t="shared" si="39"/>
        <v>0</v>
      </c>
      <c r="H313">
        <f t="shared" si="40"/>
        <v>0.43649083779198306</v>
      </c>
      <c r="I313">
        <f t="shared" si="41"/>
        <v>0.47152872167797349</v>
      </c>
      <c r="J313">
        <f t="shared" si="42"/>
        <v>0</v>
      </c>
      <c r="K313">
        <f t="shared" si="43"/>
        <v>0</v>
      </c>
    </row>
    <row r="314" spans="1:11" x14ac:dyDescent="0.25">
      <c r="A314">
        <f t="shared" si="44"/>
        <v>1.4649999999999943</v>
      </c>
      <c r="B314" s="1">
        <f t="shared" si="36"/>
        <v>0.43588206161748116</v>
      </c>
      <c r="C314" s="26">
        <f t="shared" si="37"/>
        <v>0.38330996446823135</v>
      </c>
      <c r="E314">
        <f t="shared" si="38"/>
        <v>0</v>
      </c>
      <c r="F314">
        <f t="shared" si="39"/>
        <v>0</v>
      </c>
      <c r="H314">
        <f t="shared" si="40"/>
        <v>0.43588206161748116</v>
      </c>
      <c r="I314">
        <f t="shared" si="41"/>
        <v>0.47087107797392014</v>
      </c>
      <c r="J314">
        <f t="shared" si="42"/>
        <v>0</v>
      </c>
      <c r="K314">
        <f t="shared" si="43"/>
        <v>0</v>
      </c>
    </row>
    <row r="315" spans="1:11" x14ac:dyDescent="0.25">
      <c r="A315">
        <f t="shared" si="44"/>
        <v>1.4719999999999942</v>
      </c>
      <c r="B315" s="1">
        <f t="shared" si="36"/>
        <v>0.43524780390462864</v>
      </c>
      <c r="C315" s="26">
        <f t="shared" si="37"/>
        <v>0.38001477537523454</v>
      </c>
      <c r="E315">
        <f t="shared" si="38"/>
        <v>0</v>
      </c>
      <c r="F315">
        <f t="shared" si="39"/>
        <v>0</v>
      </c>
      <c r="H315">
        <f t="shared" si="40"/>
        <v>0.43524780390462864</v>
      </c>
      <c r="I315">
        <f t="shared" si="41"/>
        <v>0.47018590728381215</v>
      </c>
      <c r="J315">
        <f t="shared" si="42"/>
        <v>0</v>
      </c>
      <c r="K315">
        <f t="shared" si="43"/>
        <v>0</v>
      </c>
    </row>
    <row r="316" spans="1:11" x14ac:dyDescent="0.25">
      <c r="A316">
        <f t="shared" si="44"/>
        <v>1.4789999999999941</v>
      </c>
      <c r="B316" s="1">
        <f t="shared" si="36"/>
        <v>0.43458817841114933</v>
      </c>
      <c r="C316" s="26">
        <f t="shared" si="37"/>
        <v>0.37674163855874049</v>
      </c>
      <c r="E316">
        <f t="shared" si="38"/>
        <v>0</v>
      </c>
      <c r="F316">
        <f t="shared" si="39"/>
        <v>0</v>
      </c>
      <c r="H316">
        <f t="shared" si="40"/>
        <v>0.43458817841114933</v>
      </c>
      <c r="I316">
        <f t="shared" si="41"/>
        <v>0.46947333249690509</v>
      </c>
      <c r="J316">
        <f t="shared" si="42"/>
        <v>0</v>
      </c>
      <c r="K316">
        <f t="shared" si="43"/>
        <v>0</v>
      </c>
    </row>
    <row r="317" spans="1:11" x14ac:dyDescent="0.25">
      <c r="A317">
        <f t="shared" si="44"/>
        <v>1.485999999999994</v>
      </c>
      <c r="B317" s="1">
        <f t="shared" si="36"/>
        <v>0.43390330332600391</v>
      </c>
      <c r="C317" s="26">
        <f t="shared" si="37"/>
        <v>0.37349063276856764</v>
      </c>
      <c r="E317">
        <f t="shared" si="38"/>
        <v>0</v>
      </c>
      <c r="F317">
        <f t="shared" si="39"/>
        <v>0</v>
      </c>
      <c r="H317">
        <f t="shared" si="40"/>
        <v>0.43390330332600391</v>
      </c>
      <c r="I317">
        <f t="shared" si="41"/>
        <v>0.46873348128939446</v>
      </c>
      <c r="J317">
        <f t="shared" si="42"/>
        <v>0</v>
      </c>
      <c r="K317">
        <f t="shared" si="43"/>
        <v>0</v>
      </c>
    </row>
    <row r="318" spans="1:11" x14ac:dyDescent="0.25">
      <c r="A318">
        <f t="shared" si="44"/>
        <v>1.4929999999999939</v>
      </c>
      <c r="B318" s="1">
        <f t="shared" si="36"/>
        <v>0.43319330123409838</v>
      </c>
      <c r="C318" s="26">
        <f t="shared" si="37"/>
        <v>0.3702618276452499</v>
      </c>
      <c r="E318">
        <f t="shared" si="38"/>
        <v>0</v>
      </c>
      <c r="F318">
        <f t="shared" si="39"/>
        <v>0</v>
      </c>
      <c r="H318">
        <f t="shared" si="40"/>
        <v>0.43319330123409838</v>
      </c>
      <c r="I318">
        <f t="shared" si="41"/>
        <v>0.46796648608629138</v>
      </c>
      <c r="J318">
        <f t="shared" si="42"/>
        <v>0</v>
      </c>
      <c r="K318">
        <f t="shared" si="43"/>
        <v>0</v>
      </c>
    </row>
    <row r="319" spans="1:11" x14ac:dyDescent="0.25">
      <c r="A319">
        <f t="shared" si="44"/>
        <v>1.4999999999999938</v>
      </c>
      <c r="B319" s="1">
        <f t="shared" si="36"/>
        <v>0.43245829907971883</v>
      </c>
      <c r="C319" s="26">
        <f t="shared" si="37"/>
        <v>0.36705528403310589</v>
      </c>
      <c r="E319">
        <f t="shared" si="38"/>
        <v>0</v>
      </c>
      <c r="F319">
        <f t="shared" si="39"/>
        <v>0</v>
      </c>
      <c r="H319">
        <f t="shared" si="40"/>
        <v>0.43245829907971883</v>
      </c>
      <c r="I319">
        <f t="shared" si="41"/>
        <v>0.46717248402192202</v>
      </c>
      <c r="J319">
        <f t="shared" si="42"/>
        <v>0</v>
      </c>
      <c r="K319">
        <f t="shared" si="43"/>
        <v>0</v>
      </c>
    </row>
    <row r="320" spans="1:11" x14ac:dyDescent="0.25">
      <c r="A320">
        <f t="shared" si="44"/>
        <v>1.5069999999999937</v>
      </c>
      <c r="B320" s="1">
        <f t="shared" si="36"/>
        <v>0.43169842812870723</v>
      </c>
      <c r="C320" s="26">
        <f t="shared" si="37"/>
        <v>0.36387105428463867</v>
      </c>
      <c r="E320">
        <f t="shared" si="38"/>
        <v>0</v>
      </c>
      <c r="F320">
        <f t="shared" si="39"/>
        <v>0</v>
      </c>
      <c r="H320">
        <f t="shared" si="40"/>
        <v>0.43169842812870723</v>
      </c>
      <c r="I320">
        <f t="shared" si="41"/>
        <v>0.4663516168990674</v>
      </c>
      <c r="J320">
        <f t="shared" si="42"/>
        <v>0</v>
      </c>
      <c r="K320">
        <f t="shared" si="43"/>
        <v>0</v>
      </c>
    </row>
    <row r="321" spans="1:11" x14ac:dyDescent="0.25">
      <c r="A321">
        <f t="shared" si="44"/>
        <v>1.5139999999999936</v>
      </c>
      <c r="B321" s="1">
        <f t="shared" si="36"/>
        <v>0.43091382392939481</v>
      </c>
      <c r="C321" s="26">
        <f t="shared" si="37"/>
        <v>0.3607091825564771</v>
      </c>
      <c r="E321">
        <f t="shared" si="38"/>
        <v>0</v>
      </c>
      <c r="F321">
        <f t="shared" si="39"/>
        <v>0</v>
      </c>
      <c r="H321">
        <f t="shared" si="40"/>
        <v>0.43091382392939481</v>
      </c>
      <c r="I321">
        <f t="shared" si="41"/>
        <v>0.46550403114676053</v>
      </c>
      <c r="J321">
        <f t="shared" si="42"/>
        <v>0</v>
      </c>
      <c r="K321">
        <f t="shared" si="43"/>
        <v>0</v>
      </c>
    </row>
    <row r="322" spans="1:11" x14ac:dyDescent="0.25">
      <c r="A322">
        <f t="shared" si="44"/>
        <v>1.5209999999999935</v>
      </c>
      <c r="B322" s="1">
        <f t="shared" si="36"/>
        <v>0.43010462627230828</v>
      </c>
      <c r="C322" s="26">
        <f t="shared" si="37"/>
        <v>0.35756970509705555</v>
      </c>
      <c r="E322">
        <f t="shared" si="38"/>
        <v>0</v>
      </c>
      <c r="F322">
        <f t="shared" si="39"/>
        <v>0</v>
      </c>
      <c r="H322">
        <f t="shared" si="40"/>
        <v>0.43010462627230828</v>
      </c>
      <c r="I322">
        <f t="shared" si="41"/>
        <v>0.46462987777675863</v>
      </c>
      <c r="J322">
        <f t="shared" si="42"/>
        <v>0</v>
      </c>
      <c r="K322">
        <f t="shared" si="43"/>
        <v>0</v>
      </c>
    </row>
    <row r="323" spans="1:11" x14ac:dyDescent="0.25">
      <c r="A323">
        <f t="shared" si="44"/>
        <v>1.5279999999999934</v>
      </c>
      <c r="B323" s="1">
        <f t="shared" si="36"/>
        <v>0.4292709791486658</v>
      </c>
      <c r="C323" s="26">
        <f t="shared" si="37"/>
        <v>0.35445265052623537</v>
      </c>
      <c r="E323">
        <f t="shared" si="38"/>
        <v>0</v>
      </c>
      <c r="F323">
        <f t="shared" si="39"/>
        <v>0</v>
      </c>
      <c r="H323">
        <f t="shared" si="40"/>
        <v>0.4292709791486658</v>
      </c>
      <c r="I323">
        <f t="shared" si="41"/>
        <v>0.46372931233870701</v>
      </c>
      <c r="J323">
        <f t="shared" si="42"/>
        <v>0</v>
      </c>
      <c r="K323">
        <f t="shared" si="43"/>
        <v>0</v>
      </c>
    </row>
    <row r="324" spans="1:11" x14ac:dyDescent="0.25">
      <c r="A324">
        <f t="shared" si="44"/>
        <v>1.5349999999999933</v>
      </c>
      <c r="B324" s="1">
        <f t="shared" si="36"/>
        <v>0.42841303070768183</v>
      </c>
      <c r="C324" s="26">
        <f t="shared" si="37"/>
        <v>0.35135804010706106</v>
      </c>
      <c r="E324">
        <f t="shared" si="38"/>
        <v>0</v>
      </c>
      <c r="F324">
        <f t="shared" si="39"/>
        <v>0</v>
      </c>
      <c r="H324">
        <f t="shared" si="40"/>
        <v>0.42841303070768183</v>
      </c>
      <c r="I324">
        <f t="shared" si="41"/>
        <v>0.46280249487401698</v>
      </c>
      <c r="J324">
        <f t="shared" si="42"/>
        <v>0</v>
      </c>
      <c r="K324">
        <f t="shared" si="43"/>
        <v>0</v>
      </c>
    </row>
    <row r="325" spans="1:11" x14ac:dyDescent="0.25">
      <c r="A325">
        <f t="shared" si="44"/>
        <v>1.5419999999999932</v>
      </c>
      <c r="B325" s="1">
        <f t="shared" si="36"/>
        <v>0.42753093321269514</v>
      </c>
      <c r="C325" s="26">
        <f t="shared" si="37"/>
        <v>0.34828588800984112</v>
      </c>
      <c r="E325">
        <f t="shared" si="38"/>
        <v>0</v>
      </c>
      <c r="F325">
        <f t="shared" si="39"/>
        <v>0</v>
      </c>
      <c r="H325">
        <f t="shared" si="40"/>
        <v>0.42753093321269514</v>
      </c>
      <c r="I325">
        <f t="shared" si="41"/>
        <v>0.46184958986847219</v>
      </c>
      <c r="J325">
        <f t="shared" si="42"/>
        <v>0</v>
      </c>
      <c r="K325">
        <f t="shared" si="43"/>
        <v>0</v>
      </c>
    </row>
    <row r="326" spans="1:11" x14ac:dyDescent="0.25">
      <c r="A326">
        <f t="shared" si="44"/>
        <v>1.548999999999993</v>
      </c>
      <c r="B326" s="1">
        <f t="shared" si="36"/>
        <v>0.42662484299614123</v>
      </c>
      <c r="C326" s="26">
        <f t="shared" si="37"/>
        <v>0.34523620156874552</v>
      </c>
      <c r="E326">
        <f t="shared" si="38"/>
        <v>0</v>
      </c>
      <c r="F326">
        <f t="shared" si="39"/>
        <v>0</v>
      </c>
      <c r="H326">
        <f t="shared" si="40"/>
        <v>0.42662484299614123</v>
      </c>
      <c r="I326">
        <f t="shared" si="41"/>
        <v>0.46087076620358652</v>
      </c>
      <c r="J326">
        <f t="shared" si="42"/>
        <v>0</v>
      </c>
      <c r="K326">
        <f t="shared" si="43"/>
        <v>0</v>
      </c>
    </row>
    <row r="327" spans="1:11" x14ac:dyDescent="0.25">
      <c r="A327">
        <f t="shared" si="44"/>
        <v>1.5559999999999929</v>
      </c>
      <c r="B327" s="1">
        <f t="shared" si="36"/>
        <v>0.42569492041338636</v>
      </c>
      <c r="C327" s="26">
        <f t="shared" si="37"/>
        <v>0.34220898153110157</v>
      </c>
      <c r="E327">
        <f t="shared" si="38"/>
        <v>0</v>
      </c>
      <c r="F327">
        <f t="shared" si="39"/>
        <v>0</v>
      </c>
      <c r="H327">
        <f t="shared" si="40"/>
        <v>0.42569492041338636</v>
      </c>
      <c r="I327">
        <f t="shared" si="41"/>
        <v>0.45986619710673216</v>
      </c>
      <c r="J327">
        <f t="shared" si="42"/>
        <v>0</v>
      </c>
      <c r="K327">
        <f t="shared" si="43"/>
        <v>0</v>
      </c>
    </row>
    <row r="328" spans="1:11" x14ac:dyDescent="0.25">
      <c r="A328">
        <f t="shared" si="44"/>
        <v>1.5629999999999928</v>
      </c>
      <c r="B328" s="1">
        <f t="shared" si="36"/>
        <v>0.4247413297954426</v>
      </c>
      <c r="C328" s="26">
        <f t="shared" si="37"/>
        <v>0.33920422229956804</v>
      </c>
      <c r="E328">
        <f t="shared" si="38"/>
        <v>0</v>
      </c>
      <c r="F328">
        <f t="shared" si="39"/>
        <v>0</v>
      </c>
      <c r="H328">
        <f t="shared" si="40"/>
        <v>0.4247413297954426</v>
      </c>
      <c r="I328">
        <f t="shared" si="41"/>
        <v>0.4588360601000594</v>
      </c>
      <c r="J328">
        <f t="shared" si="42"/>
        <v>0</v>
      </c>
      <c r="K328">
        <f t="shared" si="43"/>
        <v>0</v>
      </c>
    </row>
    <row r="329" spans="1:11" x14ac:dyDescent="0.25">
      <c r="A329">
        <f t="shared" si="44"/>
        <v>1.5699999999999927</v>
      </c>
      <c r="B329" s="1">
        <f t="shared" si="36"/>
        <v>0.42376423940058344</v>
      </c>
      <c r="C329" s="26">
        <f t="shared" si="37"/>
        <v>0.33622191216737024</v>
      </c>
      <c r="E329">
        <f t="shared" si="38"/>
        <v>0</v>
      </c>
      <c r="F329">
        <f t="shared" si="39"/>
        <v>0</v>
      </c>
      <c r="H329">
        <f t="shared" si="40"/>
        <v>0.42376423940058344</v>
      </c>
      <c r="I329">
        <f t="shared" si="41"/>
        <v>0.4577805369482279</v>
      </c>
      <c r="J329">
        <f t="shared" si="42"/>
        <v>0</v>
      </c>
      <c r="K329">
        <f t="shared" si="43"/>
        <v>0</v>
      </c>
    </row>
    <row r="330" spans="1:11" x14ac:dyDescent="0.25">
      <c r="A330">
        <f t="shared" si="44"/>
        <v>1.5769999999999926</v>
      </c>
      <c r="B330" s="1">
        <f t="shared" si="36"/>
        <v>0.422763821364879</v>
      </c>
      <c r="C330" s="26">
        <f t="shared" si="37"/>
        <v>0.33326203354676209</v>
      </c>
      <c r="E330">
        <f t="shared" si="38"/>
        <v>0</v>
      </c>
      <c r="F330">
        <f t="shared" si="39"/>
        <v>0</v>
      </c>
      <c r="H330">
        <f t="shared" si="40"/>
        <v>0.422763821364879</v>
      </c>
      <c r="I330">
        <f t="shared" si="41"/>
        <v>0.45669981360497158</v>
      </c>
      <c r="J330">
        <f t="shared" si="42"/>
        <v>0</v>
      </c>
      <c r="K330">
        <f t="shared" si="43"/>
        <v>0</v>
      </c>
    </row>
    <row r="331" spans="1:11" x14ac:dyDescent="0.25">
      <c r="A331">
        <f t="shared" si="44"/>
        <v>1.5839999999999925</v>
      </c>
      <c r="B331" s="1">
        <f t="shared" si="36"/>
        <v>0.42174025165167378</v>
      </c>
      <c r="C331" s="26">
        <f t="shared" si="37"/>
        <v>0.33032456319089265</v>
      </c>
      <c r="E331">
        <f t="shared" si="38"/>
        <v>0</v>
      </c>
      <c r="F331">
        <f t="shared" si="39"/>
        <v>0</v>
      </c>
      <c r="H331">
        <f t="shared" si="40"/>
        <v>0.42174025165167378</v>
      </c>
      <c r="I331">
        <f t="shared" si="41"/>
        <v>0.45559408015852071</v>
      </c>
      <c r="J331">
        <f t="shared" si="42"/>
        <v>0</v>
      </c>
      <c r="K331">
        <f t="shared" si="43"/>
        <v>0</v>
      </c>
    </row>
    <row r="332" spans="1:11" x14ac:dyDescent="0.25">
      <c r="A332">
        <f t="shared" si="44"/>
        <v>1.5909999999999924</v>
      </c>
      <c r="B332" s="1">
        <f t="shared" si="36"/>
        <v>0.42069371000002415</v>
      </c>
      <c r="C332" s="26">
        <f t="shared" si="37"/>
        <v>0.32740947240924062</v>
      </c>
      <c r="E332">
        <f t="shared" si="38"/>
        <v>0</v>
      </c>
      <c r="F332">
        <f t="shared" si="39"/>
        <v>0</v>
      </c>
      <c r="H332">
        <f t="shared" si="40"/>
        <v>0.42069371000002415</v>
      </c>
      <c r="I332">
        <f t="shared" si="41"/>
        <v>0.45446353077590051</v>
      </c>
      <c r="J332">
        <f t="shared" si="42"/>
        <v>0</v>
      </c>
      <c r="K332">
        <f t="shared" si="43"/>
        <v>0</v>
      </c>
    </row>
    <row r="333" spans="1:11" x14ac:dyDescent="0.25">
      <c r="A333">
        <f t="shared" si="44"/>
        <v>1.5979999999999923</v>
      </c>
      <c r="B333" s="1">
        <f t="shared" si="36"/>
        <v>0.41962437987211948</v>
      </c>
      <c r="C333" s="26">
        <f t="shared" si="37"/>
        <v>0.32451672727678033</v>
      </c>
      <c r="E333">
        <f t="shared" si="38"/>
        <v>0</v>
      </c>
      <c r="F333">
        <f t="shared" si="39"/>
        <v>0</v>
      </c>
      <c r="H333">
        <f t="shared" si="40"/>
        <v>0.41962437987211948</v>
      </c>
      <c r="I333">
        <f t="shared" si="41"/>
        <v>0.45330836364613147</v>
      </c>
      <c r="J333">
        <f t="shared" si="42"/>
        <v>0</v>
      </c>
      <c r="K333">
        <f t="shared" si="43"/>
        <v>0</v>
      </c>
    </row>
    <row r="334" spans="1:11" x14ac:dyDescent="0.25">
      <c r="A334">
        <f t="shared" si="44"/>
        <v>1.6049999999999922</v>
      </c>
      <c r="B334" s="1">
        <f t="shared" si="36"/>
        <v>0.4185324483997071</v>
      </c>
      <c r="C334" s="26">
        <f t="shared" si="37"/>
        <v>0.32164628883703927</v>
      </c>
      <c r="E334">
        <f t="shared" si="38"/>
        <v>0</v>
      </c>
      <c r="F334">
        <f t="shared" si="39"/>
        <v>0</v>
      </c>
      <c r="H334">
        <f t="shared" si="40"/>
        <v>0.4185324483997071</v>
      </c>
      <c r="I334">
        <f t="shared" si="41"/>
        <v>0.45212878092235409</v>
      </c>
      <c r="J334">
        <f t="shared" si="42"/>
        <v>0</v>
      </c>
      <c r="K334">
        <f t="shared" si="43"/>
        <v>0</v>
      </c>
    </row>
    <row r="335" spans="1:11" x14ac:dyDescent="0.25">
      <c r="A335">
        <f t="shared" si="44"/>
        <v>1.6119999999999921</v>
      </c>
      <c r="B335" s="1">
        <f t="shared" si="36"/>
        <v>0.41741810632954379</v>
      </c>
      <c r="C335" s="26">
        <f t="shared" si="37"/>
        <v>0.3187981132992056</v>
      </c>
      <c r="E335">
        <f t="shared" si="38"/>
        <v>0</v>
      </c>
      <c r="F335">
        <f t="shared" si="39"/>
        <v>0</v>
      </c>
      <c r="H335">
        <f t="shared" si="40"/>
        <v>0.41741810632954379</v>
      </c>
      <c r="I335">
        <f t="shared" si="41"/>
        <v>0.4509249886629012</v>
      </c>
      <c r="J335">
        <f t="shared" si="42"/>
        <v>0</v>
      </c>
      <c r="K335">
        <f t="shared" si="43"/>
        <v>0</v>
      </c>
    </row>
    <row r="336" spans="1:11" x14ac:dyDescent="0.25">
      <c r="A336">
        <f t="shared" si="44"/>
        <v>1.618999999999992</v>
      </c>
      <c r="B336" s="1">
        <f t="shared" si="36"/>
        <v>0.41628154796789457</v>
      </c>
      <c r="C336" s="26">
        <f t="shared" si="37"/>
        <v>0.3159721522294367</v>
      </c>
      <c r="E336">
        <f t="shared" si="38"/>
        <v>0</v>
      </c>
      <c r="F336">
        <f t="shared" si="39"/>
        <v>0</v>
      </c>
      <c r="H336">
        <f t="shared" si="40"/>
        <v>0.41628154796789457</v>
      </c>
      <c r="I336">
        <f t="shared" si="41"/>
        <v>0.44969719677134201</v>
      </c>
      <c r="J336">
        <f t="shared" si="42"/>
        <v>0</v>
      </c>
      <c r="K336">
        <f t="shared" si="43"/>
        <v>0</v>
      </c>
    </row>
    <row r="337" spans="1:11" x14ac:dyDescent="0.25">
      <c r="A337">
        <f t="shared" si="44"/>
        <v>1.6259999999999919</v>
      </c>
      <c r="B337" s="1">
        <f t="shared" si="36"/>
        <v>0.41512297112410429</v>
      </c>
      <c r="C337" s="26">
        <f t="shared" si="37"/>
        <v>0.31316835273651894</v>
      </c>
      <c r="E337">
        <f t="shared" si="38"/>
        <v>0</v>
      </c>
      <c r="F337">
        <f t="shared" si="39"/>
        <v>0</v>
      </c>
      <c r="H337">
        <f t="shared" si="40"/>
        <v>0.41512297112410429</v>
      </c>
      <c r="I337">
        <f t="shared" si="41"/>
        <v>0.44844561893552387</v>
      </c>
      <c r="J337">
        <f t="shared" si="42"/>
        <v>0</v>
      </c>
      <c r="K337">
        <f t="shared" si="43"/>
        <v>0</v>
      </c>
    </row>
    <row r="338" spans="1:11" x14ac:dyDescent="0.25">
      <c r="A338">
        <f t="shared" si="44"/>
        <v>1.6329999999999918</v>
      </c>
      <c r="B338" s="1">
        <f t="shared" si="36"/>
        <v>0.41394257705326082</v>
      </c>
      <c r="C338" s="26">
        <f t="shared" si="37"/>
        <v>0.31038665765202705</v>
      </c>
      <c r="E338">
        <f t="shared" si="38"/>
        <v>0</v>
      </c>
      <c r="F338">
        <f t="shared" si="39"/>
        <v>0</v>
      </c>
      <c r="H338">
        <f t="shared" si="40"/>
        <v>0.41394257705326082</v>
      </c>
      <c r="I338">
        <f t="shared" si="41"/>
        <v>0.44717047256563303</v>
      </c>
      <c r="J338">
        <f t="shared" si="42"/>
        <v>0</v>
      </c>
      <c r="K338">
        <f t="shared" si="43"/>
        <v>0</v>
      </c>
    </row>
    <row r="339" spans="1:11" x14ac:dyDescent="0.25">
      <c r="A339">
        <f t="shared" si="44"/>
        <v>1.6399999999999917</v>
      </c>
      <c r="B339" s="1">
        <f t="shared" si="36"/>
        <v>0.41274057039797668</v>
      </c>
      <c r="C339" s="26">
        <f t="shared" si="37"/>
        <v>0.30762700570512486</v>
      </c>
      <c r="E339">
        <f t="shared" si="38"/>
        <v>0</v>
      </c>
      <c r="F339">
        <f t="shared" si="39"/>
        <v>0</v>
      </c>
      <c r="H339">
        <f t="shared" si="40"/>
        <v>0.41274057039797668</v>
      </c>
      <c r="I339">
        <f t="shared" si="41"/>
        <v>0.44587197873130274</v>
      </c>
      <c r="J339">
        <f t="shared" si="42"/>
        <v>0</v>
      </c>
      <c r="K339">
        <f t="shared" si="43"/>
        <v>0</v>
      </c>
    </row>
    <row r="340" spans="1:11" x14ac:dyDescent="0.25">
      <c r="A340">
        <f t="shared" si="44"/>
        <v>1.6469999999999916</v>
      </c>
      <c r="B340" s="1">
        <f t="shared" ref="B340:B403" si="45">_xlfn.NORM.DIST(A340,$C$5,$C$6,0)</f>
        <v>0.41151715912931175</v>
      </c>
      <c r="C340" s="26">
        <f t="shared" ref="C340:C403" si="46">IFERROR(_xlfn.LOGNORM.DIST(A340,$F$5,$F$6,0),0)</f>
        <v>0.30488933169214799</v>
      </c>
      <c r="E340">
        <f t="shared" ref="E340:E403" si="47">IF(AND(A341&gt;=$C$12,A340&lt;=$C$12),0.5,0)+IF(AND(A341&gt;=$F$12,A340&lt;=$F$12),0.5,0)+IF(AND(A341&gt;=$C$5,A340&lt;=$C$5),B340,0)+IF(AND(A341&gt;=0,A340&lt;=0),1,0)</f>
        <v>0</v>
      </c>
      <c r="F340">
        <f t="shared" ref="F340:F403" si="48">IF(AND(A341&gt;=$C$13,A340&lt;=$C$13),1,0)+IF(AND(A341&gt;=$F$13,A340&lt;=$F$13),1,0)</f>
        <v>0</v>
      </c>
      <c r="H340">
        <f t="shared" ref="H340:H403" si="49">IF(A340&lt;$L$4,0,B340)</f>
        <v>0.41151715912931175</v>
      </c>
      <c r="I340">
        <f t="shared" ref="I340:I403" si="50">H340/(1-_xlfn.NORM.DIST($L$4,$C$5,$C$6,1))</f>
        <v>0.44455036209779408</v>
      </c>
      <c r="J340">
        <f t="shared" ref="J340:J403" si="51">IF(AND(A341&gt;=$J$12,A340&lt;=$J$12),0.5,0)+IF(AND(A341&gt;=$L$12,A340&lt;=$L$12),0.5,0)+IF(AND(A341&gt;=$L$8,A340&lt;=$L$8),I340,0)+IF(AND(A341&gt;=$J$8,A340&lt;=$J$8),B340,0)+IF(AND(A341&gt;=0,A340&lt;=0),1,0)</f>
        <v>0</v>
      </c>
      <c r="K340">
        <f t="shared" ref="K340:K403" si="52">IF(AND(A341&gt;=$J$13,A340&lt;=$J$13),1,0)+IF(AND(A341&gt;=$L$13,A340&lt;=$L$13),1,0)</f>
        <v>0</v>
      </c>
    </row>
    <row r="341" spans="1:11" x14ac:dyDescent="0.25">
      <c r="A341">
        <f t="shared" ref="A341:A404" si="53">A340+0.007</f>
        <v>1.6539999999999915</v>
      </c>
      <c r="B341" s="1">
        <f t="shared" si="45"/>
        <v>0.41027255448685918</v>
      </c>
      <c r="C341" s="26">
        <f t="shared" si="46"/>
        <v>0.30217356664110606</v>
      </c>
      <c r="E341">
        <f t="shared" si="47"/>
        <v>0</v>
      </c>
      <c r="F341">
        <f t="shared" si="48"/>
        <v>0</v>
      </c>
      <c r="H341">
        <f t="shared" si="49"/>
        <v>0.41027255448685918</v>
      </c>
      <c r="I341">
        <f t="shared" si="50"/>
        <v>0.44320585086127229</v>
      </c>
      <c r="J341">
        <f t="shared" si="51"/>
        <v>0</v>
      </c>
      <c r="K341">
        <f t="shared" si="52"/>
        <v>0</v>
      </c>
    </row>
    <row r="342" spans="1:11" x14ac:dyDescent="0.25">
      <c r="A342">
        <f t="shared" si="53"/>
        <v>1.6609999999999914</v>
      </c>
      <c r="B342" s="1">
        <f t="shared" si="45"/>
        <v>0.4090069709180208</v>
      </c>
      <c r="C342" s="26">
        <f t="shared" si="46"/>
        <v>0.29947963797123717</v>
      </c>
      <c r="E342">
        <f t="shared" si="47"/>
        <v>0</v>
      </c>
      <c r="F342">
        <f t="shared" si="48"/>
        <v>0</v>
      </c>
      <c r="H342">
        <f t="shared" si="49"/>
        <v>0.4090069709180208</v>
      </c>
      <c r="I342">
        <f t="shared" si="50"/>
        <v>0.44183867668320764</v>
      </c>
      <c r="J342">
        <f t="shared" si="51"/>
        <v>0</v>
      </c>
      <c r="K342">
        <f t="shared" si="52"/>
        <v>0</v>
      </c>
    </row>
    <row r="343" spans="1:11" x14ac:dyDescent="0.25">
      <c r="A343">
        <f t="shared" si="53"/>
        <v>1.6679999999999913</v>
      </c>
      <c r="B343" s="1">
        <f t="shared" si="45"/>
        <v>0.40772062601649522</v>
      </c>
      <c r="C343" s="26">
        <f t="shared" si="46"/>
        <v>0.29680746964774796</v>
      </c>
      <c r="E343">
        <f t="shared" si="47"/>
        <v>0</v>
      </c>
      <c r="F343">
        <f t="shared" si="48"/>
        <v>0</v>
      </c>
      <c r="H343">
        <f t="shared" si="49"/>
        <v>0.40772062601649522</v>
      </c>
      <c r="I343">
        <f t="shared" si="50"/>
        <v>0.44044907462392596</v>
      </c>
      <c r="J343">
        <f t="shared" si="51"/>
        <v>0</v>
      </c>
      <c r="K343">
        <f t="shared" si="52"/>
        <v>0</v>
      </c>
    </row>
    <row r="344" spans="1:11" x14ac:dyDescent="0.25">
      <c r="A344">
        <f t="shared" si="53"/>
        <v>1.6749999999999912</v>
      </c>
      <c r="B344" s="1">
        <f t="shared" si="45"/>
        <v>0.40641374046000439</v>
      </c>
      <c r="C344" s="26">
        <f t="shared" si="46"/>
        <v>0.29415698233186466</v>
      </c>
      <c r="E344">
        <f t="shared" si="47"/>
        <v>0</v>
      </c>
      <c r="F344">
        <f t="shared" si="48"/>
        <v>0</v>
      </c>
      <c r="H344">
        <f t="shared" si="49"/>
        <v>0.40641374046000439</v>
      </c>
      <c r="I344">
        <f t="shared" si="50"/>
        <v>0.43903728307533629</v>
      </c>
      <c r="J344">
        <f t="shared" si="51"/>
        <v>0</v>
      </c>
      <c r="K344">
        <f t="shared" si="52"/>
        <v>0</v>
      </c>
    </row>
    <row r="345" spans="1:11" x14ac:dyDescent="0.25">
      <c r="A345">
        <f t="shared" si="53"/>
        <v>1.6819999999999911</v>
      </c>
      <c r="B345" s="1">
        <f t="shared" si="45"/>
        <v>0.40508653794728156</v>
      </c>
      <c r="C345" s="26">
        <f t="shared" si="46"/>
        <v>0.29152809352631887</v>
      </c>
      <c r="E345">
        <f t="shared" si="47"/>
        <v>0</v>
      </c>
      <c r="F345">
        <f t="shared" si="48"/>
        <v>0</v>
      </c>
      <c r="H345">
        <f t="shared" si="49"/>
        <v>0.40508653794728156</v>
      </c>
      <c r="I345">
        <f t="shared" si="50"/>
        <v>0.43760354369286103</v>
      </c>
      <c r="J345">
        <f t="shared" si="51"/>
        <v>0</v>
      </c>
      <c r="K345">
        <f t="shared" si="52"/>
        <v>0</v>
      </c>
    </row>
    <row r="346" spans="1:11" x14ac:dyDescent="0.25">
      <c r="A346">
        <f t="shared" si="53"/>
        <v>1.688999999999991</v>
      </c>
      <c r="B346" s="1">
        <f t="shared" si="45"/>
        <v>0.40373924513434833</v>
      </c>
      <c r="C346" s="26">
        <f t="shared" si="46"/>
        <v>0.28892071771639666</v>
      </c>
      <c r="E346">
        <f t="shared" si="47"/>
        <v>0</v>
      </c>
      <c r="F346">
        <f t="shared" si="48"/>
        <v>0</v>
      </c>
      <c r="H346">
        <f t="shared" si="49"/>
        <v>0.40373924513434833</v>
      </c>
      <c r="I346">
        <f t="shared" si="50"/>
        <v>0.43614810132659748</v>
      </c>
      <c r="J346">
        <f t="shared" si="51"/>
        <v>0</v>
      </c>
      <c r="K346">
        <f t="shared" si="52"/>
        <v>0</v>
      </c>
    </row>
    <row r="347" spans="1:11" x14ac:dyDescent="0.25">
      <c r="A347">
        <f t="shared" si="53"/>
        <v>1.6959999999999908</v>
      </c>
      <c r="B347" s="1">
        <f t="shared" si="45"/>
        <v>0.40237209157010428</v>
      </c>
      <c r="C347" s="26">
        <f t="shared" si="46"/>
        <v>0.28633476650666162</v>
      </c>
      <c r="E347">
        <f t="shared" si="47"/>
        <v>0</v>
      </c>
      <c r="F347">
        <f t="shared" si="48"/>
        <v>0</v>
      </c>
      <c r="H347">
        <f t="shared" si="49"/>
        <v>0.40237209157010428</v>
      </c>
      <c r="I347">
        <f t="shared" si="50"/>
        <v>0.43467120395173736</v>
      </c>
      <c r="J347">
        <f t="shared" si="51"/>
        <v>0</v>
      </c>
      <c r="K347">
        <f t="shared" si="52"/>
        <v>0</v>
      </c>
    </row>
    <row r="348" spans="1:11" x14ac:dyDescent="0.25">
      <c r="A348">
        <f t="shared" si="53"/>
        <v>1.7029999999999907</v>
      </c>
      <c r="B348" s="1">
        <f t="shared" si="45"/>
        <v>0.40098530963125489</v>
      </c>
      <c r="C348" s="26">
        <f t="shared" si="46"/>
        <v>0.28377014875347284</v>
      </c>
      <c r="E348">
        <f t="shared" si="47"/>
        <v>0</v>
      </c>
      <c r="F348">
        <f t="shared" si="48"/>
        <v>0</v>
      </c>
      <c r="H348">
        <f t="shared" si="49"/>
        <v>0.40098530963125489</v>
      </c>
      <c r="I348">
        <f t="shared" si="50"/>
        <v>0.43317310259827119</v>
      </c>
      <c r="J348">
        <f t="shared" si="51"/>
        <v>0</v>
      </c>
      <c r="K348">
        <f t="shared" si="52"/>
        <v>0</v>
      </c>
    </row>
    <row r="349" spans="1:11" x14ac:dyDescent="0.25">
      <c r="A349">
        <f t="shared" si="53"/>
        <v>1.7099999999999906</v>
      </c>
      <c r="B349" s="1">
        <f t="shared" si="45"/>
        <v>0.39957913445660509</v>
      </c>
      <c r="C349" s="26">
        <f t="shared" si="46"/>
        <v>0.28122677069341168</v>
      </c>
      <c r="E349">
        <f t="shared" si="47"/>
        <v>0</v>
      </c>
      <c r="F349">
        <f t="shared" si="48"/>
        <v>0</v>
      </c>
      <c r="H349">
        <f t="shared" si="49"/>
        <v>0.39957913445660509</v>
      </c>
      <c r="I349">
        <f t="shared" si="50"/>
        <v>0.4316540512800075</v>
      </c>
      <c r="J349">
        <f t="shared" si="51"/>
        <v>0</v>
      </c>
      <c r="K349">
        <f t="shared" si="52"/>
        <v>0</v>
      </c>
    </row>
    <row r="350" spans="1:11" x14ac:dyDescent="0.25">
      <c r="A350">
        <f t="shared" si="53"/>
        <v>1.7169999999999905</v>
      </c>
      <c r="B350" s="1">
        <f t="shared" si="45"/>
        <v>0.39815380388074245</v>
      </c>
      <c r="C350" s="26">
        <f t="shared" si="46"/>
        <v>0.2787045360677266</v>
      </c>
      <c r="E350">
        <f t="shared" si="47"/>
        <v>0</v>
      </c>
      <c r="F350">
        <f t="shared" si="48"/>
        <v>0</v>
      </c>
      <c r="H350">
        <f t="shared" si="49"/>
        <v>0.39815380388074245</v>
      </c>
      <c r="I350">
        <f t="shared" si="50"/>
        <v>0.43011430692293273</v>
      </c>
      <c r="J350">
        <f t="shared" si="51"/>
        <v>0</v>
      </c>
      <c r="K350">
        <f t="shared" si="52"/>
        <v>0</v>
      </c>
    </row>
    <row r="351" spans="1:11" x14ac:dyDescent="0.25">
      <c r="A351">
        <f t="shared" si="53"/>
        <v>1.7239999999999904</v>
      </c>
      <c r="B351" s="1">
        <f t="shared" si="45"/>
        <v>0.39670955836713734</v>
      </c>
      <c r="C351" s="26">
        <f t="shared" si="46"/>
        <v>0.27620334624290271</v>
      </c>
      <c r="E351">
        <f t="shared" si="47"/>
        <v>0</v>
      </c>
      <c r="F351">
        <f t="shared" si="48"/>
        <v>0</v>
      </c>
      <c r="H351">
        <f t="shared" si="49"/>
        <v>0.39670955836713734</v>
      </c>
      <c r="I351">
        <f t="shared" si="50"/>
        <v>0.42855412929294112</v>
      </c>
      <c r="J351">
        <f t="shared" si="51"/>
        <v>0</v>
      </c>
      <c r="K351">
        <f t="shared" si="52"/>
        <v>0</v>
      </c>
    </row>
    <row r="352" spans="1:11" x14ac:dyDescent="0.25">
      <c r="A352">
        <f t="shared" si="53"/>
        <v>1.7309999999999903</v>
      </c>
      <c r="B352" s="1">
        <f t="shared" si="45"/>
        <v>0.39524664094068584</v>
      </c>
      <c r="C352" s="26">
        <f t="shared" si="46"/>
        <v>0.27372310032746616</v>
      </c>
      <c r="E352">
        <f t="shared" si="47"/>
        <v>0</v>
      </c>
      <c r="F352">
        <f t="shared" si="48"/>
        <v>0</v>
      </c>
      <c r="H352">
        <f t="shared" si="49"/>
        <v>0.39524664094068584</v>
      </c>
      <c r="I352">
        <f t="shared" si="50"/>
        <v>0.42697378092296262</v>
      </c>
      <c r="J352">
        <f t="shared" si="51"/>
        <v>0</v>
      </c>
      <c r="K352">
        <f t="shared" si="52"/>
        <v>0</v>
      </c>
    </row>
    <row r="353" spans="1:11" x14ac:dyDescent="0.25">
      <c r="A353">
        <f t="shared" si="53"/>
        <v>1.7379999999999902</v>
      </c>
      <c r="B353" s="1">
        <f t="shared" si="45"/>
        <v>0.39376529711972225</v>
      </c>
      <c r="C353" s="26">
        <f t="shared" si="46"/>
        <v>0.27126369528512195</v>
      </c>
      <c r="E353">
        <f t="shared" si="47"/>
        <v>0</v>
      </c>
      <c r="F353">
        <f t="shared" si="48"/>
        <v>0</v>
      </c>
      <c r="H353">
        <f t="shared" si="49"/>
        <v>0.39376529711972225</v>
      </c>
      <c r="I353">
        <f t="shared" si="50"/>
        <v>0.4253735270395182</v>
      </c>
      <c r="J353">
        <f t="shared" si="51"/>
        <v>0</v>
      </c>
      <c r="K353">
        <f t="shared" si="52"/>
        <v>0</v>
      </c>
    </row>
    <row r="354" spans="1:11" x14ac:dyDescent="0.25">
      <c r="A354">
        <f t="shared" si="53"/>
        <v>1.7449999999999901</v>
      </c>
      <c r="B354" s="1">
        <f t="shared" si="45"/>
        <v>0.39226577484752712</v>
      </c>
      <c r="C354" s="26">
        <f t="shared" si="46"/>
        <v>0.26882502604432557</v>
      </c>
      <c r="E354">
        <f t="shared" si="47"/>
        <v>0</v>
      </c>
      <c r="F354">
        <f t="shared" si="48"/>
        <v>0</v>
      </c>
      <c r="H354">
        <f t="shared" si="49"/>
        <v>0.39226577484752712</v>
      </c>
      <c r="I354">
        <f t="shared" si="50"/>
        <v>0.42375363548872969</v>
      </c>
      <c r="J354">
        <f t="shared" si="51"/>
        <v>0</v>
      </c>
      <c r="K354">
        <f t="shared" si="52"/>
        <v>0</v>
      </c>
    </row>
    <row r="355" spans="1:11" x14ac:dyDescent="0.25">
      <c r="A355">
        <f t="shared" si="53"/>
        <v>1.75199999999999</v>
      </c>
      <c r="B355" s="1">
        <f t="shared" si="45"/>
        <v>0.39074832442335833</v>
      </c>
      <c r="C355" s="26">
        <f t="shared" si="46"/>
        <v>0.2664069856043918</v>
      </c>
      <c r="E355">
        <f t="shared" si="47"/>
        <v>0</v>
      </c>
      <c r="F355">
        <f t="shared" si="48"/>
        <v>0</v>
      </c>
      <c r="H355">
        <f t="shared" si="49"/>
        <v>0.39074832442335833</v>
      </c>
      <c r="I355">
        <f t="shared" si="50"/>
        <v>0.42211437666181478</v>
      </c>
      <c r="J355">
        <f t="shared" si="51"/>
        <v>0</v>
      </c>
      <c r="K355">
        <f t="shared" si="52"/>
        <v>0</v>
      </c>
    </row>
    <row r="356" spans="1:11" x14ac:dyDescent="0.25">
      <c r="A356">
        <f t="shared" si="53"/>
        <v>1.7589999999999899</v>
      </c>
      <c r="B356" s="1">
        <f t="shared" si="45"/>
        <v>0.38921319843303093</v>
      </c>
      <c r="C356" s="26">
        <f t="shared" si="46"/>
        <v>0.26400946513822859</v>
      </c>
      <c r="E356">
        <f t="shared" si="47"/>
        <v>0</v>
      </c>
      <c r="F356">
        <f t="shared" si="48"/>
        <v>0</v>
      </c>
      <c r="H356">
        <f t="shared" si="49"/>
        <v>0.38921319843303093</v>
      </c>
      <c r="I356">
        <f t="shared" si="50"/>
        <v>0.42045602342009408</v>
      </c>
      <c r="J356">
        <f t="shared" si="51"/>
        <v>0</v>
      </c>
      <c r="K356">
        <f t="shared" si="52"/>
        <v>0</v>
      </c>
    </row>
    <row r="357" spans="1:11" x14ac:dyDescent="0.25">
      <c r="A357">
        <f t="shared" si="53"/>
        <v>1.7659999999999898</v>
      </c>
      <c r="B357" s="1">
        <f t="shared" si="45"/>
        <v>0.3876606516790736</v>
      </c>
      <c r="C357" s="26">
        <f t="shared" si="46"/>
        <v>0.26163235409179386</v>
      </c>
      <c r="E357">
        <f t="shared" si="47"/>
        <v>0</v>
      </c>
      <c r="F357">
        <f t="shared" si="48"/>
        <v>0</v>
      </c>
      <c r="H357">
        <f t="shared" si="49"/>
        <v>0.3876606516790736</v>
      </c>
      <c r="I357">
        <f t="shared" si="50"/>
        <v>0.41877885101954149</v>
      </c>
      <c r="J357">
        <f t="shared" si="51"/>
        <v>0</v>
      </c>
      <c r="K357">
        <f t="shared" si="52"/>
        <v>0</v>
      </c>
    </row>
    <row r="358" spans="1:11" x14ac:dyDescent="0.25">
      <c r="A358">
        <f t="shared" si="53"/>
        <v>1.7729999999999897</v>
      </c>
      <c r="B358" s="1">
        <f t="shared" si="45"/>
        <v>0.38609094111048808</v>
      </c>
      <c r="C358" s="26">
        <f t="shared" si="46"/>
        <v>0.25927554028036587</v>
      </c>
      <c r="E358">
        <f t="shared" si="47"/>
        <v>0</v>
      </c>
      <c r="F358">
        <f t="shared" si="48"/>
        <v>0</v>
      </c>
      <c r="H358">
        <f t="shared" si="49"/>
        <v>0.38609094111048808</v>
      </c>
      <c r="I358">
        <f t="shared" si="50"/>
        <v>0.41708313703490507</v>
      </c>
      <c r="J358">
        <f t="shared" si="51"/>
        <v>0</v>
      </c>
      <c r="K358">
        <f t="shared" si="52"/>
        <v>0</v>
      </c>
    </row>
    <row r="359" spans="1:11" x14ac:dyDescent="0.25">
      <c r="A359">
        <f t="shared" si="53"/>
        <v>1.7799999999999896</v>
      </c>
      <c r="B359" s="1">
        <f t="shared" si="45"/>
        <v>0.38450432575213894</v>
      </c>
      <c r="C359" s="26">
        <f t="shared" si="46"/>
        <v>0.25693890998171393</v>
      </c>
      <c r="E359">
        <f t="shared" si="47"/>
        <v>0</v>
      </c>
      <c r="F359">
        <f t="shared" si="48"/>
        <v>0</v>
      </c>
      <c r="H359">
        <f t="shared" si="49"/>
        <v>0.38450432575213894</v>
      </c>
      <c r="I359">
        <f t="shared" si="50"/>
        <v>0.41536916128342882</v>
      </c>
      <c r="J359">
        <f t="shared" si="51"/>
        <v>0</v>
      </c>
      <c r="K359">
        <f t="shared" si="52"/>
        <v>0</v>
      </c>
    </row>
    <row r="360" spans="1:11" x14ac:dyDescent="0.25">
      <c r="A360">
        <f t="shared" si="53"/>
        <v>1.7869999999999895</v>
      </c>
      <c r="B360" s="1">
        <f t="shared" si="45"/>
        <v>0.38290106663380025</v>
      </c>
      <c r="C360" s="26">
        <f t="shared" si="46"/>
        <v>0.25462234802625633</v>
      </c>
      <c r="E360">
        <f t="shared" si="47"/>
        <v>0</v>
      </c>
      <c r="F360">
        <f t="shared" si="48"/>
        <v>0</v>
      </c>
      <c r="H360">
        <f t="shared" si="49"/>
        <v>0.38290106663380025</v>
      </c>
      <c r="I360">
        <f t="shared" si="50"/>
        <v>0.4136372057482039</v>
      </c>
      <c r="J360">
        <f t="shared" si="51"/>
        <v>0</v>
      </c>
      <c r="K360">
        <f t="shared" si="52"/>
        <v>0</v>
      </c>
    </row>
    <row r="361" spans="1:11" x14ac:dyDescent="0.25">
      <c r="A361">
        <f t="shared" si="53"/>
        <v>1.7939999999999894</v>
      </c>
      <c r="B361" s="1">
        <f t="shared" si="45"/>
        <v>0.38128142671888648</v>
      </c>
      <c r="C361" s="26">
        <f t="shared" si="46"/>
        <v>0.25232573788429086</v>
      </c>
      <c r="E361">
        <f t="shared" si="47"/>
        <v>0</v>
      </c>
      <c r="F361">
        <f t="shared" si="48"/>
        <v>0</v>
      </c>
      <c r="H361">
        <f t="shared" si="49"/>
        <v>0.38128142671888648</v>
      </c>
      <c r="I361">
        <f t="shared" si="50"/>
        <v>0.41188755450117848</v>
      </c>
      <c r="J361">
        <f t="shared" si="51"/>
        <v>0</v>
      </c>
      <c r="K361">
        <f t="shared" si="52"/>
        <v>0</v>
      </c>
    </row>
    <row r="362" spans="1:11" x14ac:dyDescent="0.25">
      <c r="A362">
        <f t="shared" si="53"/>
        <v>1.8009999999999893</v>
      </c>
      <c r="B362" s="1">
        <f t="shared" si="45"/>
        <v>0.37964567083289547</v>
      </c>
      <c r="C362" s="26">
        <f t="shared" si="46"/>
        <v>0.25004896175037755</v>
      </c>
      <c r="E362">
        <f t="shared" si="47"/>
        <v>0</v>
      </c>
      <c r="F362">
        <f t="shared" si="48"/>
        <v>0</v>
      </c>
      <c r="H362">
        <f t="shared" si="49"/>
        <v>0.37964567083289547</v>
      </c>
      <c r="I362">
        <f t="shared" si="50"/>
        <v>0.41012049362585684</v>
      </c>
      <c r="J362">
        <f t="shared" si="51"/>
        <v>0</v>
      </c>
      <c r="K362">
        <f t="shared" si="52"/>
        <v>0</v>
      </c>
    </row>
    <row r="363" spans="1:11" x14ac:dyDescent="0.25">
      <c r="A363">
        <f t="shared" si="53"/>
        <v>1.8079999999999892</v>
      </c>
      <c r="B363" s="1">
        <f t="shared" si="45"/>
        <v>0.37799406559158905</v>
      </c>
      <c r="C363" s="26">
        <f t="shared" si="46"/>
        <v>0.24779190062495565</v>
      </c>
      <c r="E363">
        <f t="shared" si="47"/>
        <v>0</v>
      </c>
      <c r="F363">
        <f t="shared" si="48"/>
        <v>0</v>
      </c>
      <c r="H363">
        <f t="shared" si="49"/>
        <v>0.37799406559158905</v>
      </c>
      <c r="I363">
        <f t="shared" si="50"/>
        <v>0.40833631113971497</v>
      </c>
      <c r="J363">
        <f t="shared" si="51"/>
        <v>0</v>
      </c>
      <c r="K363">
        <f t="shared" si="52"/>
        <v>0</v>
      </c>
    </row>
    <row r="364" spans="1:11" x14ac:dyDescent="0.25">
      <c r="A364">
        <f t="shared" si="53"/>
        <v>1.8149999999999891</v>
      </c>
      <c r="B364" s="1">
        <f t="shared" si="45"/>
        <v>0.37632687932893971</v>
      </c>
      <c r="C364" s="26">
        <f t="shared" si="46"/>
        <v>0.24555443439327201</v>
      </c>
      <c r="E364">
        <f t="shared" si="47"/>
        <v>0</v>
      </c>
      <c r="F364">
        <f t="shared" si="48"/>
        <v>0</v>
      </c>
      <c r="H364">
        <f t="shared" si="49"/>
        <v>0.37632687932893971</v>
      </c>
      <c r="I364">
        <f t="shared" si="50"/>
        <v>0.40653529691636314</v>
      </c>
      <c r="J364">
        <f t="shared" si="51"/>
        <v>0</v>
      </c>
      <c r="K364">
        <f t="shared" si="52"/>
        <v>0</v>
      </c>
    </row>
    <row r="365" spans="1:11" x14ac:dyDescent="0.25">
      <c r="A365">
        <f t="shared" si="53"/>
        <v>1.821999999999989</v>
      </c>
      <c r="B365" s="1">
        <f t="shared" si="45"/>
        <v>0.37464438202486994</v>
      </c>
      <c r="C365" s="26">
        <f t="shared" si="46"/>
        <v>0.24333644190169562</v>
      </c>
      <c r="E365">
        <f t="shared" si="47"/>
        <v>0</v>
      </c>
      <c r="F365">
        <f t="shared" si="48"/>
        <v>0</v>
      </c>
      <c r="H365">
        <f t="shared" si="49"/>
        <v>0.37464438202486994</v>
      </c>
      <c r="I365">
        <f t="shared" si="50"/>
        <v>0.404717742607485</v>
      </c>
      <c r="J365">
        <f t="shared" si="51"/>
        <v>0</v>
      </c>
      <c r="K365">
        <f t="shared" si="52"/>
        <v>0</v>
      </c>
    </row>
    <row r="366" spans="1:11" x14ac:dyDescent="0.25">
      <c r="A366">
        <f t="shared" si="53"/>
        <v>1.8289999999999889</v>
      </c>
      <c r="B366" s="1">
        <f t="shared" si="45"/>
        <v>0.37294684523281163</v>
      </c>
      <c r="C366" s="26">
        <f t="shared" si="46"/>
        <v>0.24113780103149415</v>
      </c>
      <c r="E366">
        <f t="shared" si="47"/>
        <v>0</v>
      </c>
      <c r="F366">
        <f t="shared" si="48"/>
        <v>0</v>
      </c>
      <c r="H366">
        <f t="shared" si="49"/>
        <v>0.37294684523281163</v>
      </c>
      <c r="I366">
        <f t="shared" si="50"/>
        <v>0.4028839415645819</v>
      </c>
      <c r="J366">
        <f t="shared" si="51"/>
        <v>0</v>
      </c>
      <c r="K366">
        <f t="shared" si="52"/>
        <v>0</v>
      </c>
    </row>
    <row r="367" spans="1:11" x14ac:dyDescent="0.25">
      <c r="A367">
        <f t="shared" si="53"/>
        <v>1.8359999999999888</v>
      </c>
      <c r="B367" s="1">
        <f t="shared" si="45"/>
        <v>0.37123454200711165</v>
      </c>
      <c r="C367" s="26">
        <f t="shared" si="46"/>
        <v>0.2389583887701425</v>
      </c>
      <c r="E367">
        <f t="shared" si="47"/>
        <v>0</v>
      </c>
      <c r="F367">
        <f t="shared" si="48"/>
        <v>0</v>
      </c>
      <c r="H367">
        <f t="shared" si="49"/>
        <v>0.37123454200711165</v>
      </c>
      <c r="I367">
        <f t="shared" si="50"/>
        <v>0.4010341887605513</v>
      </c>
      <c r="J367">
        <f t="shared" si="51"/>
        <v>0</v>
      </c>
      <c r="K367">
        <f t="shared" si="52"/>
        <v>0</v>
      </c>
    </row>
    <row r="368" spans="1:11" x14ac:dyDescent="0.25">
      <c r="A368">
        <f t="shared" si="53"/>
        <v>1.8429999999999886</v>
      </c>
      <c r="B368" s="1">
        <f t="shared" si="45"/>
        <v>0.36950774683031196</v>
      </c>
      <c r="C368" s="26">
        <f t="shared" si="46"/>
        <v>0.23679808128023536</v>
      </c>
      <c r="E368">
        <f t="shared" si="47"/>
        <v>0</v>
      </c>
      <c r="F368">
        <f t="shared" si="48"/>
        <v>0</v>
      </c>
      <c r="H368">
        <f t="shared" si="49"/>
        <v>0.36950774683031196</v>
      </c>
      <c r="I368">
        <f t="shared" si="50"/>
        <v>0.39916878071112943</v>
      </c>
      <c r="J368">
        <f t="shared" si="51"/>
        <v>0</v>
      </c>
      <c r="K368">
        <f t="shared" si="52"/>
        <v>0</v>
      </c>
    </row>
    <row r="369" spans="1:11" x14ac:dyDescent="0.25">
      <c r="A369">
        <f t="shared" si="53"/>
        <v>1.8499999999999885</v>
      </c>
      <c r="B369" s="1">
        <f t="shared" si="45"/>
        <v>0.36776673554032979</v>
      </c>
      <c r="C369" s="26">
        <f t="shared" si="46"/>
        <v>0.23465675396607047</v>
      </c>
      <c r="E369">
        <f t="shared" si="47"/>
        <v>0</v>
      </c>
      <c r="F369">
        <f t="shared" si="48"/>
        <v>0</v>
      </c>
      <c r="H369">
        <f t="shared" si="49"/>
        <v>0.36776673554032979</v>
      </c>
      <c r="I369">
        <f t="shared" si="50"/>
        <v>0.39728801539622621</v>
      </c>
      <c r="J369">
        <f t="shared" si="51"/>
        <v>0</v>
      </c>
      <c r="K369">
        <f t="shared" si="52"/>
        <v>0</v>
      </c>
    </row>
    <row r="370" spans="1:11" x14ac:dyDescent="0.25">
      <c r="A370">
        <f t="shared" si="53"/>
        <v>1.8569999999999884</v>
      </c>
      <c r="B370" s="1">
        <f t="shared" si="45"/>
        <v>0.36601178525756617</v>
      </c>
      <c r="C370" s="26">
        <f t="shared" si="46"/>
        <v>0.23253428153796976</v>
      </c>
      <c r="E370">
        <f t="shared" si="47"/>
        <v>0</v>
      </c>
      <c r="F370">
        <f t="shared" si="48"/>
        <v>0</v>
      </c>
      <c r="H370">
        <f t="shared" si="49"/>
        <v>0.36601178525756617</v>
      </c>
      <c r="I370">
        <f t="shared" si="50"/>
        <v>0.39539219218118249</v>
      </c>
      <c r="J370">
        <f t="shared" si="51"/>
        <v>0</v>
      </c>
      <c r="K370">
        <f t="shared" si="52"/>
        <v>0</v>
      </c>
    </row>
    <row r="371" spans="1:11" x14ac:dyDescent="0.25">
      <c r="A371">
        <f t="shared" si="53"/>
        <v>1.8639999999999883</v>
      </c>
      <c r="B371" s="1">
        <f t="shared" si="45"/>
        <v>0.36424317431196745</v>
      </c>
      <c r="C371" s="26">
        <f t="shared" si="46"/>
        <v>0.23043053807440328</v>
      </c>
      <c r="E371">
        <f t="shared" si="47"/>
        <v>0</v>
      </c>
      <c r="F371">
        <f t="shared" si="48"/>
        <v>0</v>
      </c>
      <c r="H371">
        <f t="shared" si="49"/>
        <v>0.36424317431196745</v>
      </c>
      <c r="I371">
        <f t="shared" si="50"/>
        <v>0.3934816117379768</v>
      </c>
      <c r="J371">
        <f t="shared" si="51"/>
        <v>0</v>
      </c>
      <c r="K371">
        <f t="shared" si="52"/>
        <v>0</v>
      </c>
    </row>
    <row r="372" spans="1:11" x14ac:dyDescent="0.25">
      <c r="A372">
        <f t="shared" si="53"/>
        <v>1.8709999999999882</v>
      </c>
      <c r="B372" s="1">
        <f t="shared" si="45"/>
        <v>0.36246118217006912</v>
      </c>
      <c r="C372" s="26">
        <f t="shared" si="46"/>
        <v>0.22834539708197896</v>
      </c>
      <c r="E372">
        <f t="shared" si="47"/>
        <v>0</v>
      </c>
      <c r="F372">
        <f t="shared" si="48"/>
        <v>0</v>
      </c>
      <c r="H372">
        <f t="shared" si="49"/>
        <v>0.36246118217006912</v>
      </c>
      <c r="I372">
        <f t="shared" si="50"/>
        <v>0.3915565759664128</v>
      </c>
      <c r="J372">
        <f t="shared" si="51"/>
        <v>0</v>
      </c>
      <c r="K372">
        <f t="shared" si="52"/>
        <v>0</v>
      </c>
    </row>
    <row r="373" spans="1:11" x14ac:dyDescent="0.25">
      <c r="A373">
        <f t="shared" si="53"/>
        <v>1.8779999999999881</v>
      </c>
      <c r="B373" s="1">
        <f t="shared" si="45"/>
        <v>0.36066608936204597</v>
      </c>
      <c r="C373" s="26">
        <f t="shared" si="46"/>
        <v>0.22627873155335917</v>
      </c>
      <c r="E373">
        <f t="shared" si="47"/>
        <v>0</v>
      </c>
      <c r="F373">
        <f t="shared" si="48"/>
        <v>0</v>
      </c>
      <c r="H373">
        <f t="shared" si="49"/>
        <v>0.36066608936204597</v>
      </c>
      <c r="I373">
        <f t="shared" si="50"/>
        <v>0.38961738791531364</v>
      </c>
      <c r="J373">
        <f t="shared" si="51"/>
        <v>0</v>
      </c>
      <c r="K373">
        <f t="shared" si="52"/>
        <v>0</v>
      </c>
    </row>
    <row r="374" spans="1:11" x14ac:dyDescent="0.25">
      <c r="A374">
        <f t="shared" si="53"/>
        <v>1.884999999999988</v>
      </c>
      <c r="B374" s="1">
        <f t="shared" si="45"/>
        <v>0.35885817740879683</v>
      </c>
      <c r="C374" s="26">
        <f t="shared" si="46"/>
        <v>0.22423041402316449</v>
      </c>
      <c r="E374">
        <f t="shared" si="47"/>
        <v>0</v>
      </c>
      <c r="F374">
        <f t="shared" si="48"/>
        <v>0</v>
      </c>
      <c r="H374">
        <f t="shared" si="49"/>
        <v>0.35885817740879683</v>
      </c>
      <c r="I374">
        <f t="shared" si="50"/>
        <v>0.38766435170375363</v>
      </c>
      <c r="J374">
        <f t="shared" si="51"/>
        <v>0</v>
      </c>
      <c r="K374">
        <f t="shared" si="52"/>
        <v>0</v>
      </c>
    </row>
    <row r="375" spans="1:11" x14ac:dyDescent="0.25">
      <c r="A375">
        <f t="shared" si="53"/>
        <v>1.8919999999999879</v>
      </c>
      <c r="B375" s="1">
        <f t="shared" si="45"/>
        <v>0.35703772874908823</v>
      </c>
      <c r="C375" s="26">
        <f t="shared" si="46"/>
        <v>0.22220031662192166</v>
      </c>
      <c r="E375">
        <f t="shared" si="47"/>
        <v>0</v>
      </c>
      <c r="F375">
        <f t="shared" si="48"/>
        <v>0</v>
      </c>
      <c r="H375">
        <f t="shared" si="49"/>
        <v>0.35703772874908823</v>
      </c>
      <c r="I375">
        <f t="shared" si="50"/>
        <v>0.38569777244235376</v>
      </c>
      <c r="J375">
        <f t="shared" si="51"/>
        <v>0</v>
      </c>
      <c r="K375">
        <f t="shared" si="52"/>
        <v>0</v>
      </c>
    </row>
    <row r="376" spans="1:11" x14ac:dyDescent="0.25">
      <c r="A376">
        <f t="shared" si="53"/>
        <v>1.8989999999999878</v>
      </c>
      <c r="B376" s="1">
        <f t="shared" si="45"/>
        <v>0.35520502666678555</v>
      </c>
      <c r="C376" s="26">
        <f t="shared" si="46"/>
        <v>0.22018831112811524</v>
      </c>
      <c r="E376">
        <f t="shared" si="47"/>
        <v>0</v>
      </c>
      <c r="F376">
        <f t="shared" si="48"/>
        <v>0</v>
      </c>
      <c r="H376">
        <f t="shared" si="49"/>
        <v>0.35520502666678555</v>
      </c>
      <c r="I376">
        <f t="shared" si="50"/>
        <v>0.38371795615467125</v>
      </c>
      <c r="J376">
        <f t="shared" si="51"/>
        <v>0</v>
      </c>
      <c r="K376">
        <f t="shared" si="52"/>
        <v>0</v>
      </c>
    </row>
    <row r="377" spans="1:11" x14ac:dyDescent="0.25">
      <c r="A377">
        <f t="shared" si="53"/>
        <v>1.9059999999999877</v>
      </c>
      <c r="B377" s="1">
        <f t="shared" si="45"/>
        <v>0.35336035521819492</v>
      </c>
      <c r="C377" s="26">
        <f t="shared" si="46"/>
        <v>0.2181942690183937</v>
      </c>
      <c r="E377">
        <f t="shared" si="47"/>
        <v>0</v>
      </c>
      <c r="F377">
        <f t="shared" si="48"/>
        <v>0</v>
      </c>
      <c r="H377">
        <f t="shared" si="49"/>
        <v>0.35336035521819492</v>
      </c>
      <c r="I377">
        <f t="shared" si="50"/>
        <v>0.38172520969870943</v>
      </c>
      <c r="J377">
        <f t="shared" si="51"/>
        <v>0</v>
      </c>
      <c r="K377">
        <f t="shared" si="52"/>
        <v>0</v>
      </c>
    </row>
    <row r="378" spans="1:11" x14ac:dyDescent="0.25">
      <c r="A378">
        <f t="shared" si="53"/>
        <v>1.9129999999999876</v>
      </c>
      <c r="B378" s="1">
        <f t="shared" si="45"/>
        <v>0.3515039991595435</v>
      </c>
      <c r="C378" s="26">
        <f t="shared" si="46"/>
        <v>0.21621806151598838</v>
      </c>
      <c r="E378">
        <f t="shared" si="47"/>
        <v>0</v>
      </c>
      <c r="F378">
        <f t="shared" si="48"/>
        <v>0</v>
      </c>
      <c r="H378">
        <f t="shared" si="49"/>
        <v>0.3515039991595435</v>
      </c>
      <c r="I378">
        <f t="shared" si="50"/>
        <v>0.37971984068857634</v>
      </c>
      <c r="J378">
        <f t="shared" si="51"/>
        <v>0</v>
      </c>
      <c r="K378">
        <f t="shared" si="52"/>
        <v>0</v>
      </c>
    </row>
    <row r="379" spans="1:11" x14ac:dyDescent="0.25">
      <c r="A379">
        <f t="shared" si="53"/>
        <v>1.9199999999999875</v>
      </c>
      <c r="B379" s="1">
        <f t="shared" si="45"/>
        <v>0.349636243874623</v>
      </c>
      <c r="C379" s="26">
        <f t="shared" si="46"/>
        <v>0.21425955963739349</v>
      </c>
      <c r="E379">
        <f t="shared" si="47"/>
        <v>0</v>
      </c>
      <c r="F379">
        <f t="shared" si="48"/>
        <v>0</v>
      </c>
      <c r="H379">
        <f t="shared" si="49"/>
        <v>0.349636243874623</v>
      </c>
      <c r="I379">
        <f t="shared" si="50"/>
        <v>0.37770215741632046</v>
      </c>
      <c r="J379">
        <f t="shared" si="51"/>
        <v>0</v>
      </c>
      <c r="K379">
        <f t="shared" si="52"/>
        <v>0</v>
      </c>
    </row>
    <row r="380" spans="1:11" x14ac:dyDescent="0.25">
      <c r="A380">
        <f t="shared" si="53"/>
        <v>1.9269999999999874</v>
      </c>
      <c r="B380" s="1">
        <f t="shared" si="45"/>
        <v>0.34775737530262157</v>
      </c>
      <c r="C380" s="26">
        <f t="shared" si="46"/>
        <v>0.21231863423736119</v>
      </c>
      <c r="E380">
        <f t="shared" si="47"/>
        <v>0</v>
      </c>
      <c r="F380">
        <f t="shared" si="48"/>
        <v>0</v>
      </c>
      <c r="H380">
        <f t="shared" si="49"/>
        <v>0.34775737530262157</v>
      </c>
      <c r="I380">
        <f t="shared" si="50"/>
        <v>0.37567246877396926</v>
      </c>
      <c r="J380">
        <f t="shared" si="51"/>
        <v>0</v>
      </c>
      <c r="K380">
        <f t="shared" si="52"/>
        <v>0</v>
      </c>
    </row>
    <row r="381" spans="1:11" x14ac:dyDescent="0.25">
      <c r="A381">
        <f t="shared" si="53"/>
        <v>1.9339999999999873</v>
      </c>
      <c r="B381" s="1">
        <f t="shared" si="45"/>
        <v>0.34586767986616973</v>
      </c>
      <c r="C381" s="26">
        <f t="shared" si="46"/>
        <v>0.21039515605225903</v>
      </c>
      <c r="E381">
        <f t="shared" si="47"/>
        <v>0</v>
      </c>
      <c r="F381">
        <f t="shared" si="48"/>
        <v>0</v>
      </c>
      <c r="H381">
        <f t="shared" si="49"/>
        <v>0.34586767986616973</v>
      </c>
      <c r="I381">
        <f t="shared" si="50"/>
        <v>0.37363108417579932</v>
      </c>
      <c r="J381">
        <f t="shared" si="51"/>
        <v>0</v>
      </c>
      <c r="K381">
        <f t="shared" si="52"/>
        <v>0</v>
      </c>
    </row>
    <row r="382" spans="1:11" x14ac:dyDescent="0.25">
      <c r="A382">
        <f t="shared" si="53"/>
        <v>1.9409999999999872</v>
      </c>
      <c r="B382" s="1">
        <f t="shared" si="45"/>
        <v>0.34396744439962457</v>
      </c>
      <c r="C382" s="26">
        <f t="shared" si="46"/>
        <v>0.20848899574183874</v>
      </c>
      <c r="E382">
        <f t="shared" si="47"/>
        <v>0</v>
      </c>
      <c r="F382">
        <f t="shared" si="48"/>
        <v>0</v>
      </c>
      <c r="H382">
        <f t="shared" si="49"/>
        <v>0.34396744439962457</v>
      </c>
      <c r="I382">
        <f t="shared" si="50"/>
        <v>0.3715783134808639</v>
      </c>
      <c r="J382">
        <f t="shared" si="51"/>
        <v>0</v>
      </c>
      <c r="K382">
        <f t="shared" si="52"/>
        <v>0</v>
      </c>
    </row>
    <row r="383" spans="1:11" x14ac:dyDescent="0.25">
      <c r="A383">
        <f t="shared" si="53"/>
        <v>1.9479999999999871</v>
      </c>
      <c r="B383" s="1">
        <f t="shared" si="45"/>
        <v>0.34205695607761794</v>
      </c>
      <c r="C383" s="26">
        <f t="shared" si="46"/>
        <v>0.20660002392946414</v>
      </c>
      <c r="E383">
        <f t="shared" si="47"/>
        <v>0</v>
      </c>
      <c r="F383">
        <f t="shared" si="48"/>
        <v>0</v>
      </c>
      <c r="H383">
        <f t="shared" si="49"/>
        <v>0.34205695607761794</v>
      </c>
      <c r="I383">
        <f t="shared" si="50"/>
        <v>0.36951446691580542</v>
      </c>
      <c r="J383">
        <f t="shared" si="51"/>
        <v>0</v>
      </c>
      <c r="K383">
        <f t="shared" si="52"/>
        <v>0</v>
      </c>
    </row>
    <row r="384" spans="1:11" x14ac:dyDescent="0.25">
      <c r="A384">
        <f t="shared" si="53"/>
        <v>1.954999999999987</v>
      </c>
      <c r="B384" s="1">
        <f t="shared" si="45"/>
        <v>0.34013650234389153</v>
      </c>
      <c r="C384" s="26">
        <f t="shared" si="46"/>
        <v>0.20472811124084178</v>
      </c>
      <c r="E384">
        <f t="shared" si="47"/>
        <v>0</v>
      </c>
      <c r="F384">
        <f t="shared" si="48"/>
        <v>0</v>
      </c>
      <c r="H384">
        <f t="shared" si="49"/>
        <v>0.34013650234389153</v>
      </c>
      <c r="I384">
        <f t="shared" si="50"/>
        <v>0.36743985499797804</v>
      </c>
      <c r="J384">
        <f t="shared" si="51"/>
        <v>0</v>
      </c>
      <c r="K384">
        <f t="shared" si="52"/>
        <v>0</v>
      </c>
    </row>
    <row r="385" spans="1:11" x14ac:dyDescent="0.25">
      <c r="A385">
        <f t="shared" si="53"/>
        <v>1.9619999999999869</v>
      </c>
      <c r="B385" s="1">
        <f t="shared" si="45"/>
        <v>0.33820637084044508</v>
      </c>
      <c r="C385" s="26">
        <f t="shared" si="46"/>
        <v>0.20287312834130009</v>
      </c>
      <c r="E385">
        <f t="shared" si="47"/>
        <v>0</v>
      </c>
      <c r="F385">
        <f t="shared" si="48"/>
        <v>0</v>
      </c>
      <c r="H385">
        <f t="shared" si="49"/>
        <v>0.33820637084044508</v>
      </c>
      <c r="I385">
        <f t="shared" si="50"/>
        <v>0.36535478845890851</v>
      </c>
      <c r="J385">
        <f t="shared" si="51"/>
        <v>0</v>
      </c>
      <c r="K385">
        <f t="shared" si="52"/>
        <v>0</v>
      </c>
    </row>
    <row r="386" spans="1:11" x14ac:dyDescent="0.25">
      <c r="A386">
        <f t="shared" si="53"/>
        <v>1.9689999999999868</v>
      </c>
      <c r="B386" s="1">
        <f t="shared" si="45"/>
        <v>0.33626684933701878</v>
      </c>
      <c r="C386" s="26">
        <f t="shared" si="46"/>
        <v>0.20103494597165977</v>
      </c>
      <c r="E386">
        <f t="shared" si="47"/>
        <v>0</v>
      </c>
      <c r="F386">
        <f t="shared" si="48"/>
        <v>0</v>
      </c>
      <c r="H386">
        <f t="shared" si="49"/>
        <v>0.33626684933701878</v>
      </c>
      <c r="I386">
        <f t="shared" si="50"/>
        <v>0.36325957816811799</v>
      </c>
      <c r="J386">
        <f t="shared" si="51"/>
        <v>0</v>
      </c>
      <c r="K386">
        <f t="shared" si="52"/>
        <v>0</v>
      </c>
    </row>
    <row r="387" spans="1:11" x14ac:dyDescent="0.25">
      <c r="A387">
        <f t="shared" si="53"/>
        <v>1.9759999999999867</v>
      </c>
      <c r="B387" s="1">
        <f t="shared" si="45"/>
        <v>0.33431822566093711</v>
      </c>
      <c r="C387" s="26">
        <f t="shared" si="46"/>
        <v>0.19921343498273858</v>
      </c>
      <c r="E387">
        <f t="shared" si="47"/>
        <v>0</v>
      </c>
      <c r="F387">
        <f t="shared" si="48"/>
        <v>0</v>
      </c>
      <c r="H387">
        <f t="shared" si="49"/>
        <v>0.33431822566093711</v>
      </c>
      <c r="I387">
        <f t="shared" si="50"/>
        <v>0.3611545350573343</v>
      </c>
      <c r="J387">
        <f t="shared" si="51"/>
        <v>0</v>
      </c>
      <c r="K387">
        <f t="shared" si="52"/>
        <v>0</v>
      </c>
    </row>
    <row r="388" spans="1:11" x14ac:dyDescent="0.25">
      <c r="A388">
        <f t="shared" si="53"/>
        <v>1.9829999999999866</v>
      </c>
      <c r="B388" s="1">
        <f t="shared" si="45"/>
        <v>0.33236078762733401</v>
      </c>
      <c r="C388" s="26">
        <f t="shared" si="46"/>
        <v>0.1974084663685276</v>
      </c>
      <c r="E388">
        <f t="shared" si="47"/>
        <v>0</v>
      </c>
      <c r="F388">
        <f t="shared" si="48"/>
        <v>0</v>
      </c>
      <c r="H388">
        <f t="shared" si="49"/>
        <v>0.33236078762733401</v>
      </c>
      <c r="I388">
        <f t="shared" si="50"/>
        <v>0.35903997004511612</v>
      </c>
      <c r="J388">
        <f t="shared" si="51"/>
        <v>0</v>
      </c>
      <c r="K388">
        <f t="shared" si="52"/>
        <v>0</v>
      </c>
    </row>
    <row r="389" spans="1:11" x14ac:dyDescent="0.25">
      <c r="A389">
        <f t="shared" si="53"/>
        <v>1.9899999999999864</v>
      </c>
      <c r="B389" s="1">
        <f t="shared" si="45"/>
        <v>0.33039482296978451</v>
      </c>
      <c r="C389" s="26">
        <f t="shared" si="46"/>
        <v>0.19561991129808448</v>
      </c>
      <c r="E389">
        <f t="shared" si="47"/>
        <v>0</v>
      </c>
      <c r="F389">
        <f t="shared" si="48"/>
        <v>0</v>
      </c>
      <c r="H389">
        <f t="shared" si="49"/>
        <v>0.33039482296978451</v>
      </c>
      <c r="I389">
        <f t="shared" si="50"/>
        <v>0.35691619396191648</v>
      </c>
      <c r="J389">
        <f t="shared" si="51"/>
        <v>0</v>
      </c>
      <c r="K389">
        <f t="shared" si="52"/>
        <v>0</v>
      </c>
    </row>
    <row r="390" spans="1:11" x14ac:dyDescent="0.25">
      <c r="A390">
        <f t="shared" si="53"/>
        <v>1.9969999999999863</v>
      </c>
      <c r="B390" s="1">
        <f t="shared" si="45"/>
        <v>0.32842061927136518</v>
      </c>
      <c r="C390" s="26">
        <f t="shared" si="46"/>
        <v>0.193847641146177</v>
      </c>
      <c r="E390">
        <f t="shared" si="47"/>
        <v>0</v>
      </c>
      <c r="F390">
        <f t="shared" si="48"/>
        <v>0</v>
      </c>
      <c r="H390">
        <f t="shared" si="49"/>
        <v>0.32842061927136518</v>
      </c>
      <c r="I390">
        <f t="shared" si="50"/>
        <v>0.35478351747560904</v>
      </c>
      <c r="J390">
        <f t="shared" si="51"/>
        <v>0</v>
      </c>
      <c r="K390">
        <f t="shared" si="52"/>
        <v>0</v>
      </c>
    </row>
    <row r="391" spans="1:11" x14ac:dyDescent="0.25">
      <c r="A391">
        <f t="shared" si="53"/>
        <v>2.0039999999999862</v>
      </c>
      <c r="B391" s="1">
        <f t="shared" si="45"/>
        <v>0.32643846389616549</v>
      </c>
      <c r="C391" s="26">
        <f t="shared" si="46"/>
        <v>0.19209152752271735</v>
      </c>
      <c r="E391">
        <f t="shared" si="47"/>
        <v>0</v>
      </c>
      <c r="F391">
        <f t="shared" si="48"/>
        <v>0</v>
      </c>
      <c r="H391">
        <f t="shared" si="49"/>
        <v>0.32643846389616549</v>
      </c>
      <c r="I391">
        <f t="shared" si="50"/>
        <v>0.35264225101750196</v>
      </c>
      <c r="J391">
        <f t="shared" si="51"/>
        <v>0</v>
      </c>
      <c r="K391">
        <f t="shared" si="52"/>
        <v>0</v>
      </c>
    </row>
    <row r="392" spans="1:11" x14ac:dyDescent="0.25">
      <c r="A392">
        <f t="shared" si="53"/>
        <v>2.0109999999999864</v>
      </c>
      <c r="B392" s="1">
        <f t="shared" si="45"/>
        <v>0.32444864392127221</v>
      </c>
      <c r="C392" s="26">
        <f t="shared" si="46"/>
        <v>0.1903514423010231</v>
      </c>
      <c r="E392">
        <f t="shared" si="47"/>
        <v>0</v>
      </c>
      <c r="F392">
        <f t="shared" si="48"/>
        <v>0</v>
      </c>
      <c r="H392">
        <f t="shared" si="49"/>
        <v>0.32444864392127221</v>
      </c>
      <c r="I392">
        <f t="shared" si="50"/>
        <v>0.35049270470886246</v>
      </c>
      <c r="J392">
        <f t="shared" si="51"/>
        <v>0</v>
      </c>
      <c r="K392">
        <f t="shared" si="52"/>
        <v>0</v>
      </c>
    </row>
    <row r="393" spans="1:11" x14ac:dyDescent="0.25">
      <c r="A393">
        <f t="shared" si="53"/>
        <v>2.0179999999999865</v>
      </c>
      <c r="B393" s="1">
        <f t="shared" si="45"/>
        <v>0.32245144606924903</v>
      </c>
      <c r="C393" s="26">
        <f t="shared" si="46"/>
        <v>0.18862725764494054</v>
      </c>
      <c r="E393">
        <f t="shared" si="47"/>
        <v>0</v>
      </c>
      <c r="F393">
        <f t="shared" si="48"/>
        <v>0</v>
      </c>
      <c r="H393">
        <f t="shared" si="49"/>
        <v>0.32245144606924903</v>
      </c>
      <c r="I393">
        <f t="shared" si="50"/>
        <v>0.34833518828797644</v>
      </c>
      <c r="J393">
        <f t="shared" si="51"/>
        <v>0</v>
      </c>
      <c r="K393">
        <f t="shared" si="52"/>
        <v>0</v>
      </c>
    </row>
    <row r="394" spans="1:11" x14ac:dyDescent="0.25">
      <c r="A394">
        <f t="shared" si="53"/>
        <v>2.0249999999999866</v>
      </c>
      <c r="B394" s="1">
        <f t="shared" si="45"/>
        <v>0.32044715664113277</v>
      </c>
      <c r="C394" s="26">
        <f t="shared" si="46"/>
        <v>0.18691884603486336</v>
      </c>
      <c r="E394">
        <f t="shared" si="47"/>
        <v>0</v>
      </c>
      <c r="F394">
        <f t="shared" si="48"/>
        <v>0</v>
      </c>
      <c r="H394">
        <f t="shared" si="49"/>
        <v>0.32044715664113277</v>
      </c>
      <c r="I394">
        <f t="shared" si="50"/>
        <v>0.3461700110377664</v>
      </c>
      <c r="J394">
        <f t="shared" si="51"/>
        <v>0</v>
      </c>
      <c r="K394">
        <f t="shared" si="52"/>
        <v>0</v>
      </c>
    </row>
    <row r="395" spans="1:11" x14ac:dyDescent="0.25">
      <c r="A395">
        <f t="shared" si="53"/>
        <v>2.0319999999999867</v>
      </c>
      <c r="B395" s="1">
        <f t="shared" si="45"/>
        <v>0.31843606144996645</v>
      </c>
      <c r="C395" s="26">
        <f t="shared" si="46"/>
        <v>0.18522608029268425</v>
      </c>
      <c r="E395">
        <f t="shared" si="47"/>
        <v>0</v>
      </c>
      <c r="F395">
        <f t="shared" si="48"/>
        <v>0</v>
      </c>
      <c r="H395">
        <f t="shared" si="49"/>
        <v>0.31843606144996645</v>
      </c>
      <c r="I395">
        <f t="shared" si="50"/>
        <v>0.3439974817139887</v>
      </c>
      <c r="J395">
        <f t="shared" si="51"/>
        <v>0</v>
      </c>
      <c r="K395">
        <f t="shared" si="52"/>
        <v>0</v>
      </c>
    </row>
    <row r="396" spans="1:11" x14ac:dyDescent="0.25">
      <c r="A396">
        <f t="shared" si="53"/>
        <v>2.0389999999999868</v>
      </c>
      <c r="B396" s="1">
        <f t="shared" si="45"/>
        <v>0.31641844575489142</v>
      </c>
      <c r="C396" s="26">
        <f t="shared" si="46"/>
        <v>0.18354883360570601</v>
      </c>
      <c r="E396">
        <f t="shared" si="47"/>
        <v>0</v>
      </c>
      <c r="F396">
        <f t="shared" si="48"/>
        <v>0</v>
      </c>
      <c r="H396">
        <f t="shared" si="49"/>
        <v>0.31641844575489142</v>
      </c>
      <c r="I396">
        <f t="shared" si="50"/>
        <v>0.34181790847403554</v>
      </c>
      <c r="J396">
        <f t="shared" si="51"/>
        <v>0</v>
      </c>
      <c r="K396">
        <f t="shared" si="52"/>
        <v>0</v>
      </c>
    </row>
    <row r="397" spans="1:11" x14ac:dyDescent="0.25">
      <c r="A397">
        <f t="shared" si="53"/>
        <v>2.0459999999999869</v>
      </c>
      <c r="B397" s="1">
        <f t="shared" si="45"/>
        <v>0.31439459419581783</v>
      </c>
      <c r="C397" s="26">
        <f t="shared" si="46"/>
        <v>0.18188697954955058</v>
      </c>
      <c r="E397">
        <f t="shared" si="47"/>
        <v>0</v>
      </c>
      <c r="F397">
        <f t="shared" si="48"/>
        <v>0</v>
      </c>
      <c r="H397">
        <f t="shared" si="49"/>
        <v>0.31439459419581783</v>
      </c>
      <c r="I397">
        <f t="shared" si="50"/>
        <v>0.33963159880636107</v>
      </c>
      <c r="J397">
        <f t="shared" si="51"/>
        <v>0</v>
      </c>
      <c r="K397">
        <f t="shared" si="52"/>
        <v>0</v>
      </c>
    </row>
    <row r="398" spans="1:11" x14ac:dyDescent="0.25">
      <c r="A398">
        <f t="shared" si="53"/>
        <v>2.0529999999999871</v>
      </c>
      <c r="B398" s="1">
        <f t="shared" si="45"/>
        <v>0.31236479072869361</v>
      </c>
      <c r="C398" s="26">
        <f t="shared" si="46"/>
        <v>0.18024039211009132</v>
      </c>
      <c r="E398">
        <f t="shared" si="47"/>
        <v>0</v>
      </c>
      <c r="F398">
        <f t="shared" si="48"/>
        <v>0</v>
      </c>
      <c r="H398">
        <f t="shared" si="49"/>
        <v>0.31236479072869361</v>
      </c>
      <c r="I398">
        <f t="shared" si="50"/>
        <v>0.33743885946055435</v>
      </c>
      <c r="J398">
        <f t="shared" si="51"/>
        <v>0</v>
      </c>
      <c r="K398">
        <f t="shared" si="52"/>
        <v>0</v>
      </c>
    </row>
    <row r="399" spans="1:11" x14ac:dyDescent="0.25">
      <c r="A399">
        <f t="shared" si="53"/>
        <v>2.0599999999999872</v>
      </c>
      <c r="B399" s="1">
        <f t="shared" si="45"/>
        <v>0.31032931856139168</v>
      </c>
      <c r="C399" s="26">
        <f t="shared" si="46"/>
        <v>0.17860894570444286</v>
      </c>
      <c r="E399">
        <f t="shared" si="47"/>
        <v>0</v>
      </c>
      <c r="F399">
        <f t="shared" si="48"/>
        <v>0</v>
      </c>
      <c r="H399">
        <f t="shared" si="49"/>
        <v>0.31032931856139168</v>
      </c>
      <c r="I399">
        <f t="shared" si="50"/>
        <v>0.33523999637808027</v>
      </c>
      <c r="J399">
        <f t="shared" si="51"/>
        <v>0</v>
      </c>
      <c r="K399">
        <f t="shared" si="52"/>
        <v>0</v>
      </c>
    </row>
    <row r="400" spans="1:11" x14ac:dyDescent="0.25">
      <c r="A400">
        <f t="shared" si="53"/>
        <v>2.0669999999999873</v>
      </c>
      <c r="B400" s="1">
        <f t="shared" si="45"/>
        <v>0.30828846009023497</v>
      </c>
      <c r="C400" s="26">
        <f t="shared" si="46"/>
        <v>0.1769925152010339</v>
      </c>
      <c r="E400">
        <f t="shared" si="47"/>
        <v>0</v>
      </c>
      <c r="F400">
        <f t="shared" si="48"/>
        <v>0</v>
      </c>
      <c r="H400">
        <f t="shared" si="49"/>
        <v>0.30828846009023497</v>
      </c>
      <c r="I400">
        <f t="shared" si="50"/>
        <v>0.33303531462370911</v>
      </c>
      <c r="J400">
        <f t="shared" si="51"/>
        <v>0</v>
      </c>
      <c r="K400">
        <f t="shared" si="52"/>
        <v>0</v>
      </c>
    </row>
    <row r="401" spans="1:11" x14ac:dyDescent="0.25">
      <c r="A401">
        <f t="shared" si="53"/>
        <v>2.0739999999999874</v>
      </c>
      <c r="B401" s="1">
        <f t="shared" si="45"/>
        <v>0.3062424968371778</v>
      </c>
      <c r="C401" s="26">
        <f t="shared" si="46"/>
        <v>0.17539097593879469</v>
      </c>
      <c r="E401">
        <f t="shared" si="47"/>
        <v>0</v>
      </c>
      <c r="F401">
        <f t="shared" si="48"/>
        <v>0</v>
      </c>
      <c r="H401">
        <f t="shared" si="49"/>
        <v>0.3062424968371778</v>
      </c>
      <c r="I401">
        <f t="shared" si="50"/>
        <v>0.33082511831765532</v>
      </c>
      <c r="J401">
        <f t="shared" si="51"/>
        <v>0</v>
      </c>
      <c r="K401">
        <f t="shared" si="52"/>
        <v>0</v>
      </c>
    </row>
    <row r="402" spans="1:11" x14ac:dyDescent="0.25">
      <c r="A402">
        <f t="shared" si="53"/>
        <v>2.0809999999999875</v>
      </c>
      <c r="B402" s="1">
        <f t="shared" si="45"/>
        <v>0.30419170938766188</v>
      </c>
      <c r="C402" s="26">
        <f t="shared" si="46"/>
        <v>0.17380420374548447</v>
      </c>
      <c r="E402">
        <f t="shared" si="47"/>
        <v>0</v>
      </c>
      <c r="F402">
        <f t="shared" si="48"/>
        <v>0</v>
      </c>
      <c r="H402">
        <f t="shared" si="49"/>
        <v>0.30419170938766188</v>
      </c>
      <c r="I402">
        <f t="shared" si="50"/>
        <v>0.32860971056844546</v>
      </c>
      <c r="J402">
        <f t="shared" si="51"/>
        <v>0</v>
      </c>
      <c r="K402">
        <f t="shared" si="52"/>
        <v>0</v>
      </c>
    </row>
    <row r="403" spans="1:11" x14ac:dyDescent="0.25">
      <c r="A403">
        <f t="shared" si="53"/>
        <v>2.0879999999999876</v>
      </c>
      <c r="B403" s="1">
        <f t="shared" si="45"/>
        <v>0.30213637732916521</v>
      </c>
      <c r="C403" s="26">
        <f t="shared" si="46"/>
        <v>0.17223207495518689</v>
      </c>
      <c r="E403">
        <f t="shared" si="47"/>
        <v>0</v>
      </c>
      <c r="F403">
        <f t="shared" si="48"/>
        <v>0</v>
      </c>
      <c r="H403">
        <f t="shared" si="49"/>
        <v>0.30213637732916521</v>
      </c>
      <c r="I403">
        <f t="shared" si="50"/>
        <v>0.32638939340653389</v>
      </c>
      <c r="J403">
        <f t="shared" si="51"/>
        <v>0</v>
      </c>
      <c r="K403">
        <f t="shared" si="52"/>
        <v>0</v>
      </c>
    </row>
    <row r="404" spans="1:11" x14ac:dyDescent="0.25">
      <c r="A404">
        <f t="shared" si="53"/>
        <v>2.0949999999999878</v>
      </c>
      <c r="B404" s="1">
        <f t="shared" ref="B404:B467" si="54">_xlfn.NORM.DIST(A404,$C$5,$C$6,0)</f>
        <v>0.30007677919046127</v>
      </c>
      <c r="C404" s="26">
        <f t="shared" ref="C404:C467" si="55">IFERROR(_xlfn.LOGNORM.DIST(A404,$F$5,$F$6,0),0)</f>
        <v>0.17067446642499867</v>
      </c>
      <c r="E404">
        <f t="shared" ref="E404:E467" si="56">IF(AND(A405&gt;=$C$12,A404&lt;=$C$12),0.5,0)+IF(AND(A405&gt;=$F$12,A404&lt;=$F$12),0.5,0)+IF(AND(A405&gt;=$C$5,A404&lt;=$C$5),B404,0)+IF(AND(A405&gt;=0,A404&lt;=0),1,0)</f>
        <v>0</v>
      </c>
      <c r="F404">
        <f t="shared" ref="F404:F467" si="57">IF(AND(A405&gt;=$C$13,A404&lt;=$C$13),1,0)+IF(AND(A405&gt;=$F$13,A404&lt;=$F$13),1,0)</f>
        <v>0</v>
      </c>
      <c r="H404">
        <f t="shared" ref="H404:H467" si="58">IF(A404&lt;$L$4,0,B404)</f>
        <v>0.30007677919046127</v>
      </c>
      <c r="I404">
        <f t="shared" ref="I404:I467" si="59">H404/(1-_xlfn.NORM.DIST($L$4,$C$5,$C$6,1))</f>
        <v>0.32416446771868651</v>
      </c>
      <c r="J404">
        <f t="shared" ref="J404:J467" si="60">IF(AND(A405&gt;=$J$12,A404&lt;=$J$12),0.5,0)+IF(AND(A405&gt;=$L$12,A404&lt;=$L$12),0.5,0)+IF(AND(A405&gt;=$L$8,A404&lt;=$L$8),I404,0)+IF(AND(A405&gt;=$J$8,A404&lt;=$J$8),B404,0)+IF(AND(A405&gt;=0,A404&lt;=0),1,0)</f>
        <v>0</v>
      </c>
      <c r="K404">
        <f t="shared" ref="K404:K467" si="61">IF(AND(A405&gt;=$J$13,A404&lt;=$J$13),1,0)+IF(AND(A405&gt;=$L$13,A404&lt;=$L$13),1,0)</f>
        <v>0</v>
      </c>
    </row>
    <row r="405" spans="1:11" x14ac:dyDescent="0.25">
      <c r="A405">
        <f t="shared" ref="A405:A468" si="62">A404+0.007</f>
        <v>2.1019999999999879</v>
      </c>
      <c r="B405" s="1">
        <f t="shared" si="54"/>
        <v>0.29801319238160656</v>
      </c>
      <c r="C405" s="26">
        <f t="shared" si="55"/>
        <v>0.16913125555093769</v>
      </c>
      <c r="E405">
        <f t="shared" si="56"/>
        <v>0</v>
      </c>
      <c r="F405">
        <f t="shared" si="57"/>
        <v>0</v>
      </c>
      <c r="H405">
        <f t="shared" si="58"/>
        <v>0.29801319238160656</v>
      </c>
      <c r="I405">
        <f t="shared" si="59"/>
        <v>0.32193523318315082</v>
      </c>
      <c r="J405">
        <f t="shared" si="60"/>
        <v>0</v>
      </c>
      <c r="K405">
        <f t="shared" si="61"/>
        <v>0</v>
      </c>
    </row>
    <row r="406" spans="1:11" x14ac:dyDescent="0.25">
      <c r="A406">
        <f t="shared" si="62"/>
        <v>2.108999999999988</v>
      </c>
      <c r="B406" s="1">
        <f t="shared" si="54"/>
        <v>0.29594589313467173</v>
      </c>
      <c r="C406" s="26">
        <f t="shared" si="55"/>
        <v>0.16760232028309441</v>
      </c>
      <c r="E406">
        <f t="shared" si="56"/>
        <v>0</v>
      </c>
      <c r="F406">
        <f t="shared" si="57"/>
        <v>0</v>
      </c>
      <c r="H406">
        <f t="shared" si="58"/>
        <v>0.29594589313467173</v>
      </c>
      <c r="I406">
        <f t="shared" si="59"/>
        <v>0.31970198820562951</v>
      </c>
      <c r="J406">
        <f t="shared" si="60"/>
        <v>0</v>
      </c>
      <c r="K406">
        <f t="shared" si="61"/>
        <v>0</v>
      </c>
    </row>
    <row r="407" spans="1:11" x14ac:dyDescent="0.25">
      <c r="A407">
        <f t="shared" si="62"/>
        <v>2.1159999999999881</v>
      </c>
      <c r="B407" s="1">
        <f t="shared" si="54"/>
        <v>0.29387515644523449</v>
      </c>
      <c r="C407" s="26">
        <f t="shared" si="55"/>
        <v>0.16608753914005053</v>
      </c>
      <c r="E407">
        <f t="shared" si="56"/>
        <v>0</v>
      </c>
      <c r="F407">
        <f t="shared" si="57"/>
        <v>0</v>
      </c>
      <c r="H407">
        <f t="shared" si="58"/>
        <v>0.29387515644523449</v>
      </c>
      <c r="I407">
        <f t="shared" si="59"/>
        <v>0.31746502985607683</v>
      </c>
      <c r="J407">
        <f t="shared" si="60"/>
        <v>0</v>
      </c>
      <c r="K407">
        <f t="shared" si="61"/>
        <v>0</v>
      </c>
    </row>
    <row r="408" spans="1:11" x14ac:dyDescent="0.25">
      <c r="A408">
        <f t="shared" si="62"/>
        <v>2.1229999999999882</v>
      </c>
      <c r="B408" s="1">
        <f t="shared" si="54"/>
        <v>0.29180125601464862</v>
      </c>
      <c r="C408" s="26">
        <f t="shared" si="55"/>
        <v>0.16458679122258907</v>
      </c>
      <c r="E408">
        <f t="shared" si="56"/>
        <v>0</v>
      </c>
      <c r="F408">
        <f t="shared" si="57"/>
        <v>0</v>
      </c>
      <c r="H408">
        <f t="shared" si="58"/>
        <v>0.29180125601464862</v>
      </c>
      <c r="I408">
        <f t="shared" si="59"/>
        <v>0.31522465380633352</v>
      </c>
      <c r="J408">
        <f t="shared" si="60"/>
        <v>0</v>
      </c>
      <c r="K408">
        <f t="shared" si="61"/>
        <v>0</v>
      </c>
    </row>
    <row r="409" spans="1:11" x14ac:dyDescent="0.25">
      <c r="A409">
        <f t="shared" si="62"/>
        <v>2.1299999999999883</v>
      </c>
      <c r="B409" s="1">
        <f t="shared" si="54"/>
        <v>0.28972446419310527</v>
      </c>
      <c r="C409" s="26">
        <f t="shared" si="55"/>
        <v>0.16309995622671697</v>
      </c>
      <c r="E409">
        <f t="shared" si="56"/>
        <v>0</v>
      </c>
      <c r="F409">
        <f t="shared" si="57"/>
        <v>0</v>
      </c>
      <c r="H409">
        <f t="shared" si="58"/>
        <v>0.28972446419310527</v>
      </c>
      <c r="I409">
        <f t="shared" si="59"/>
        <v>0.3129811542686175</v>
      </c>
      <c r="J409">
        <f t="shared" si="60"/>
        <v>0</v>
      </c>
      <c r="K409">
        <f t="shared" si="61"/>
        <v>0</v>
      </c>
    </row>
    <row r="410" spans="1:11" x14ac:dyDescent="0.25">
      <c r="A410">
        <f t="shared" si="62"/>
        <v>2.1369999999999885</v>
      </c>
      <c r="B410" s="1">
        <f t="shared" si="54"/>
        <v>0.28764505192350215</v>
      </c>
      <c r="C410" s="26">
        <f t="shared" si="55"/>
        <v>0.16162691445602348</v>
      </c>
      <c r="E410">
        <f t="shared" si="56"/>
        <v>0</v>
      </c>
      <c r="F410">
        <f t="shared" si="57"/>
        <v>0</v>
      </c>
      <c r="H410">
        <f t="shared" si="58"/>
        <v>0.28764505192350215</v>
      </c>
      <c r="I410">
        <f t="shared" si="59"/>
        <v>0.31073482393488722</v>
      </c>
      <c r="J410">
        <f t="shared" si="60"/>
        <v>0</v>
      </c>
      <c r="K410">
        <f t="shared" si="61"/>
        <v>0</v>
      </c>
    </row>
    <row r="411" spans="1:11" x14ac:dyDescent="0.25">
      <c r="A411">
        <f t="shared" si="62"/>
        <v>2.1439999999999886</v>
      </c>
      <c r="B411" s="1">
        <f t="shared" si="54"/>
        <v>0.28556328868613429</v>
      </c>
      <c r="C411" s="26">
        <f t="shared" si="55"/>
        <v>0.16016754683339493</v>
      </c>
      <c r="E411">
        <f t="shared" si="56"/>
        <v>0</v>
      </c>
      <c r="F411">
        <f t="shared" si="57"/>
        <v>0</v>
      </c>
      <c r="H411">
        <f t="shared" si="58"/>
        <v>0.28556328868613429</v>
      </c>
      <c r="I411">
        <f t="shared" si="59"/>
        <v>0.30848595391709305</v>
      </c>
      <c r="J411">
        <f t="shared" si="60"/>
        <v>0</v>
      </c>
      <c r="K411">
        <f t="shared" si="61"/>
        <v>0</v>
      </c>
    </row>
    <row r="412" spans="1:11" x14ac:dyDescent="0.25">
      <c r="A412">
        <f t="shared" si="62"/>
        <v>2.1509999999999887</v>
      </c>
      <c r="B412" s="1">
        <f t="shared" si="54"/>
        <v>0.28347944244422046</v>
      </c>
      <c r="C412" s="26">
        <f t="shared" si="55"/>
        <v>0.15872173491210675</v>
      </c>
      <c r="E412">
        <f t="shared" si="56"/>
        <v>0</v>
      </c>
      <c r="F412">
        <f t="shared" si="57"/>
        <v>0</v>
      </c>
      <c r="H412">
        <f t="shared" si="58"/>
        <v>0.28347944244422046</v>
      </c>
      <c r="I412">
        <f t="shared" si="59"/>
        <v>0.30623483368833043</v>
      </c>
      <c r="J412">
        <f t="shared" si="60"/>
        <v>0</v>
      </c>
      <c r="K412">
        <f t="shared" si="61"/>
        <v>0</v>
      </c>
    </row>
    <row r="413" spans="1:11" x14ac:dyDescent="0.25">
      <c r="A413">
        <f t="shared" si="62"/>
        <v>2.1579999999999888</v>
      </c>
      <c r="B413" s="1">
        <f t="shared" si="54"/>
        <v>0.28139377959028034</v>
      </c>
      <c r="C413" s="26">
        <f t="shared" si="55"/>
        <v>0.15728936088631315</v>
      </c>
      <c r="E413">
        <f t="shared" si="56"/>
        <v>0</v>
      </c>
      <c r="F413">
        <f t="shared" si="57"/>
        <v>0</v>
      </c>
      <c r="H413">
        <f t="shared" si="58"/>
        <v>0.28139377959028034</v>
      </c>
      <c r="I413">
        <f t="shared" si="59"/>
        <v>0.30398175102491309</v>
      </c>
      <c r="J413">
        <f t="shared" si="60"/>
        <v>0</v>
      </c>
      <c r="K413">
        <f t="shared" si="61"/>
        <v>0</v>
      </c>
    </row>
    <row r="414" spans="1:11" x14ac:dyDescent="0.25">
      <c r="A414">
        <f t="shared" si="62"/>
        <v>2.1649999999999889</v>
      </c>
      <c r="B414" s="1">
        <f t="shared" si="54"/>
        <v>0.2793065648933738</v>
      </c>
      <c r="C414" s="26">
        <f t="shared" si="55"/>
        <v>0.15587030760095313</v>
      </c>
      <c r="E414">
        <f t="shared" si="56"/>
        <v>0</v>
      </c>
      <c r="F414">
        <f t="shared" si="57"/>
        <v>0</v>
      </c>
      <c r="H414">
        <f t="shared" si="58"/>
        <v>0.2793065648933738</v>
      </c>
      <c r="I414">
        <f t="shared" si="59"/>
        <v>0.30172699194937702</v>
      </c>
      <c r="J414">
        <f t="shared" si="60"/>
        <v>0</v>
      </c>
      <c r="K414">
        <f t="shared" si="61"/>
        <v>0</v>
      </c>
    </row>
    <row r="415" spans="1:11" x14ac:dyDescent="0.25">
      <c r="A415">
        <f t="shared" si="62"/>
        <v>2.1719999999999891</v>
      </c>
      <c r="B415" s="1">
        <f t="shared" si="54"/>
        <v>0.27721806144721628</v>
      </c>
      <c r="C415" s="26">
        <f t="shared" si="55"/>
        <v>0.15446445856109334</v>
      </c>
      <c r="E415">
        <f t="shared" si="56"/>
        <v>0</v>
      </c>
      <c r="F415">
        <f t="shared" si="57"/>
        <v>0</v>
      </c>
      <c r="H415">
        <f t="shared" si="58"/>
        <v>0.27721806144721628</v>
      </c>
      <c r="I415">
        <f t="shared" si="59"/>
        <v>0.29947084067443086</v>
      </c>
      <c r="J415">
        <f t="shared" si="60"/>
        <v>0</v>
      </c>
      <c r="K415">
        <f t="shared" si="61"/>
        <v>0</v>
      </c>
    </row>
    <row r="416" spans="1:11" x14ac:dyDescent="0.25">
      <c r="A416">
        <f t="shared" si="62"/>
        <v>2.1789999999999892</v>
      </c>
      <c r="B416" s="1">
        <f t="shared" si="54"/>
        <v>0.27512853061918274</v>
      </c>
      <c r="C416" s="26">
        <f t="shared" si="55"/>
        <v>0.15307169794072492</v>
      </c>
      <c r="E416">
        <f t="shared" si="56"/>
        <v>0</v>
      </c>
      <c r="F416">
        <f t="shared" si="57"/>
        <v>0</v>
      </c>
      <c r="H416">
        <f t="shared" si="58"/>
        <v>0.27512853061918274</v>
      </c>
      <c r="I416">
        <f t="shared" si="59"/>
        <v>0.29721357954786648</v>
      </c>
      <c r="J416">
        <f t="shared" si="60"/>
        <v>0</v>
      </c>
      <c r="K416">
        <f t="shared" si="61"/>
        <v>0</v>
      </c>
    </row>
    <row r="417" spans="1:11" x14ac:dyDescent="0.25">
      <c r="A417">
        <f t="shared" si="62"/>
        <v>2.1859999999999893</v>
      </c>
      <c r="B417" s="1">
        <f t="shared" si="54"/>
        <v>0.27303823200021099</v>
      </c>
      <c r="C417" s="26">
        <f t="shared" si="55"/>
        <v>0.1516919105910319</v>
      </c>
      <c r="E417">
        <f t="shared" si="56"/>
        <v>0</v>
      </c>
      <c r="F417">
        <f t="shared" si="57"/>
        <v>0</v>
      </c>
      <c r="H417">
        <f t="shared" si="58"/>
        <v>0.27303823200021099</v>
      </c>
      <c r="I417">
        <f t="shared" si="59"/>
        <v>0.29495548899844076</v>
      </c>
      <c r="J417">
        <f t="shared" si="60"/>
        <v>0</v>
      </c>
      <c r="K417">
        <f t="shared" si="61"/>
        <v>0</v>
      </c>
    </row>
    <row r="418" spans="1:11" x14ac:dyDescent="0.25">
      <c r="A418">
        <f t="shared" si="62"/>
        <v>2.1929999999999894</v>
      </c>
      <c r="B418" s="1">
        <f t="shared" si="54"/>
        <v>0.27094742335561633</v>
      </c>
      <c r="C418" s="26">
        <f t="shared" si="55"/>
        <v>0.1503249820481509</v>
      </c>
      <c r="E418">
        <f t="shared" si="56"/>
        <v>0</v>
      </c>
      <c r="F418">
        <f t="shared" si="57"/>
        <v>0</v>
      </c>
      <c r="H418">
        <f t="shared" si="58"/>
        <v>0.27094742335561633</v>
      </c>
      <c r="I418">
        <f t="shared" si="59"/>
        <v>0.29269684748274227</v>
      </c>
      <c r="J418">
        <f t="shared" si="60"/>
        <v>0</v>
      </c>
      <c r="K418">
        <f t="shared" si="61"/>
        <v>0</v>
      </c>
    </row>
    <row r="419" spans="1:11" x14ac:dyDescent="0.25">
      <c r="A419">
        <f t="shared" si="62"/>
        <v>2.1999999999999895</v>
      </c>
      <c r="B419" s="1">
        <f t="shared" si="54"/>
        <v>0.2688563605768291</v>
      </c>
      <c r="C419" s="26">
        <f t="shared" si="55"/>
        <v>0.14897079854043599</v>
      </c>
      <c r="E419">
        <f t="shared" si="56"/>
        <v>0</v>
      </c>
      <c r="F419">
        <f t="shared" si="57"/>
        <v>0</v>
      </c>
      <c r="H419">
        <f t="shared" si="58"/>
        <v>0.2688563605768291</v>
      </c>
      <c r="I419">
        <f t="shared" si="59"/>
        <v>0.29043793143305463</v>
      </c>
      <c r="J419">
        <f t="shared" si="60"/>
        <v>0</v>
      </c>
      <c r="K419">
        <f t="shared" si="61"/>
        <v>0</v>
      </c>
    </row>
    <row r="420" spans="1:11" x14ac:dyDescent="0.25">
      <c r="A420">
        <f t="shared" si="62"/>
        <v>2.2069999999999896</v>
      </c>
      <c r="B420" s="1">
        <f t="shared" si="54"/>
        <v>0.26676529763406442</v>
      </c>
      <c r="C420" s="26">
        <f t="shared" si="55"/>
        <v>0.14762924699524738</v>
      </c>
      <c r="E420">
        <f t="shared" si="56"/>
        <v>0</v>
      </c>
      <c r="F420">
        <f t="shared" si="57"/>
        <v>0</v>
      </c>
      <c r="H420">
        <f t="shared" si="58"/>
        <v>0.26676529763406442</v>
      </c>
      <c r="I420">
        <f t="shared" si="59"/>
        <v>0.28817901520622674</v>
      </c>
      <c r="J420">
        <f t="shared" si="60"/>
        <v>0</v>
      </c>
      <c r="K420">
        <f t="shared" si="61"/>
        <v>0</v>
      </c>
    </row>
    <row r="421" spans="1:11" x14ac:dyDescent="0.25">
      <c r="A421">
        <f t="shared" si="62"/>
        <v>2.2139999999999898</v>
      </c>
      <c r="B421" s="1">
        <f t="shared" si="54"/>
        <v>0.26467448652993469</v>
      </c>
      <c r="C421" s="26">
        <f t="shared" si="55"/>
        <v>0.14630021504527893</v>
      </c>
      <c r="E421">
        <f t="shared" si="56"/>
        <v>0</v>
      </c>
      <c r="F421">
        <f t="shared" si="57"/>
        <v>0</v>
      </c>
      <c r="H421">
        <f t="shared" si="58"/>
        <v>0.26467448652993469</v>
      </c>
      <c r="I421">
        <f t="shared" si="59"/>
        <v>0.28592037103356199</v>
      </c>
      <c r="J421">
        <f t="shared" si="60"/>
        <v>0</v>
      </c>
      <c r="K421">
        <f t="shared" si="61"/>
        <v>0</v>
      </c>
    </row>
    <row r="422" spans="1:11" x14ac:dyDescent="0.25">
      <c r="A422">
        <f t="shared" si="62"/>
        <v>2.2209999999999899</v>
      </c>
      <c r="B422" s="1">
        <f t="shared" si="54"/>
        <v>0.26258417725401428</v>
      </c>
      <c r="C422" s="26">
        <f t="shared" si="55"/>
        <v>0.14498359103443997</v>
      </c>
      <c r="E422">
        <f t="shared" si="56"/>
        <v>0</v>
      </c>
      <c r="F422">
        <f t="shared" si="57"/>
        <v>0</v>
      </c>
      <c r="H422">
        <f t="shared" si="58"/>
        <v>0.26258417725401428</v>
      </c>
      <c r="I422">
        <f t="shared" si="59"/>
        <v>0.28366226897173574</v>
      </c>
      <c r="J422">
        <f t="shared" si="60"/>
        <v>0</v>
      </c>
      <c r="K422">
        <f t="shared" si="61"/>
        <v>0</v>
      </c>
    </row>
    <row r="423" spans="1:11" x14ac:dyDescent="0.25">
      <c r="A423">
        <f t="shared" si="62"/>
        <v>2.22799999999999</v>
      </c>
      <c r="B423" s="1">
        <f t="shared" si="54"/>
        <v>0.26049461773836596</v>
      </c>
      <c r="C423" s="26">
        <f t="shared" si="55"/>
        <v>0.14367926402330641</v>
      </c>
      <c r="E423">
        <f t="shared" si="56"/>
        <v>0</v>
      </c>
      <c r="F423">
        <f t="shared" si="57"/>
        <v>0</v>
      </c>
      <c r="H423">
        <f t="shared" si="58"/>
        <v>0.26049461773836596</v>
      </c>
      <c r="I423">
        <f t="shared" si="59"/>
        <v>0.28140497685475147</v>
      </c>
      <c r="J423">
        <f t="shared" si="60"/>
        <v>0</v>
      </c>
      <c r="K423">
        <f t="shared" si="61"/>
        <v>0</v>
      </c>
    </row>
    <row r="424" spans="1:11" x14ac:dyDescent="0.25">
      <c r="A424">
        <f t="shared" si="62"/>
        <v>2.2349999999999901</v>
      </c>
      <c r="B424" s="1">
        <f t="shared" si="54"/>
        <v>0.25840605381403559</v>
      </c>
      <c r="C424" s="26">
        <f t="shared" si="55"/>
        <v>0.14238712379415686</v>
      </c>
      <c r="E424">
        <f t="shared" si="56"/>
        <v>0</v>
      </c>
      <c r="F424">
        <f t="shared" si="57"/>
        <v>0</v>
      </c>
      <c r="H424">
        <f t="shared" si="58"/>
        <v>0.25840605381403559</v>
      </c>
      <c r="I424">
        <f t="shared" si="59"/>
        <v>0.27914876024694363</v>
      </c>
      <c r="J424">
        <f t="shared" si="60"/>
        <v>0</v>
      </c>
      <c r="K424">
        <f t="shared" si="61"/>
        <v>0</v>
      </c>
    </row>
    <row r="425" spans="1:11" x14ac:dyDescent="0.25">
      <c r="A425">
        <f t="shared" si="62"/>
        <v>2.2419999999999902</v>
      </c>
      <c r="B425" s="1">
        <f t="shared" si="54"/>
        <v>0.25631872916852688</v>
      </c>
      <c r="C425" s="26">
        <f t="shared" si="55"/>
        <v>0.14110706085560576</v>
      </c>
      <c r="E425">
        <f t="shared" si="56"/>
        <v>0</v>
      </c>
      <c r="F425">
        <f t="shared" si="57"/>
        <v>0</v>
      </c>
      <c r="H425">
        <f t="shared" si="58"/>
        <v>0.25631872916852688</v>
      </c>
      <c r="I425">
        <f t="shared" si="59"/>
        <v>0.27689388239703855</v>
      </c>
      <c r="J425">
        <f t="shared" si="60"/>
        <v>0</v>
      </c>
      <c r="K425">
        <f t="shared" si="61"/>
        <v>0</v>
      </c>
    </row>
    <row r="426" spans="1:11" x14ac:dyDescent="0.25">
      <c r="A426">
        <f t="shared" si="62"/>
        <v>2.2489999999999903</v>
      </c>
      <c r="B426" s="1">
        <f t="shared" si="54"/>
        <v>0.25423288530425914</v>
      </c>
      <c r="C426" s="26">
        <f t="shared" si="55"/>
        <v>0.13983896644684943</v>
      </c>
      <c r="E426">
        <f t="shared" si="56"/>
        <v>0</v>
      </c>
      <c r="F426">
        <f t="shared" si="57"/>
        <v>0</v>
      </c>
      <c r="H426">
        <f t="shared" si="58"/>
        <v>0.25423288530425914</v>
      </c>
      <c r="I426">
        <f t="shared" si="59"/>
        <v>0.27464060419327763</v>
      </c>
      <c r="J426">
        <f t="shared" si="60"/>
        <v>0</v>
      </c>
      <c r="K426">
        <f t="shared" si="61"/>
        <v>0</v>
      </c>
    </row>
    <row r="427" spans="1:11" x14ac:dyDescent="0.25">
      <c r="A427">
        <f t="shared" si="62"/>
        <v>2.2559999999999905</v>
      </c>
      <c r="B427" s="1">
        <f t="shared" si="54"/>
        <v>0.25214876149801968</v>
      </c>
      <c r="C427" s="26">
        <f t="shared" si="55"/>
        <v>0.13858273254153688</v>
      </c>
      <c r="E427">
        <f t="shared" si="56"/>
        <v>0</v>
      </c>
      <c r="F427">
        <f t="shared" si="57"/>
        <v>0</v>
      </c>
      <c r="H427">
        <f t="shared" si="58"/>
        <v>0.25214876149801968</v>
      </c>
      <c r="I427">
        <f t="shared" si="59"/>
        <v>0.27238918411961494</v>
      </c>
      <c r="J427">
        <f t="shared" si="60"/>
        <v>0</v>
      </c>
      <c r="K427">
        <f t="shared" si="61"/>
        <v>0</v>
      </c>
    </row>
    <row r="428" spans="1:11" x14ac:dyDescent="0.25">
      <c r="A428">
        <f t="shared" si="62"/>
        <v>2.2629999999999906</v>
      </c>
      <c r="B428" s="1">
        <f t="shared" si="54"/>
        <v>0.25006659476141352</v>
      </c>
      <c r="C428" s="26">
        <f t="shared" si="55"/>
        <v>0.13733825185127951</v>
      </c>
      <c r="E428">
        <f t="shared" si="56"/>
        <v>0</v>
      </c>
      <c r="F428">
        <f t="shared" si="57"/>
        <v>0</v>
      </c>
      <c r="H428">
        <f t="shared" si="58"/>
        <v>0.25006659476141352</v>
      </c>
      <c r="I428">
        <f t="shared" si="59"/>
        <v>0.27013987821299201</v>
      </c>
      <c r="J428">
        <f t="shared" si="60"/>
        <v>0</v>
      </c>
      <c r="K428">
        <f t="shared" si="61"/>
        <v>0</v>
      </c>
    </row>
    <row r="429" spans="1:11" x14ac:dyDescent="0.25">
      <c r="A429">
        <f t="shared" si="62"/>
        <v>2.2699999999999907</v>
      </c>
      <c r="B429" s="1">
        <f t="shared" si="54"/>
        <v>0.24798661980232023</v>
      </c>
      <c r="C429" s="26">
        <f t="shared" si="55"/>
        <v>0.13610541782881144</v>
      </c>
      <c r="E429">
        <f t="shared" si="56"/>
        <v>0</v>
      </c>
      <c r="F429">
        <f t="shared" si="57"/>
        <v>0</v>
      </c>
      <c r="H429">
        <f t="shared" si="58"/>
        <v>0.24798661980232023</v>
      </c>
      <c r="I429">
        <f t="shared" si="59"/>
        <v>0.26789294002170089</v>
      </c>
      <c r="J429">
        <f t="shared" si="60"/>
        <v>0</v>
      </c>
      <c r="K429">
        <f t="shared" si="61"/>
        <v>0</v>
      </c>
    </row>
    <row r="430" spans="1:11" x14ac:dyDescent="0.25">
      <c r="A430">
        <f t="shared" si="62"/>
        <v>2.2769999999999908</v>
      </c>
      <c r="B430" s="1">
        <f t="shared" si="54"/>
        <v>0.24590906898736001</v>
      </c>
      <c r="C430" s="26">
        <f t="shared" si="55"/>
        <v>0.13488412467081257</v>
      </c>
      <c r="E430">
        <f t="shared" si="56"/>
        <v>0</v>
      </c>
      <c r="F430">
        <f t="shared" si="57"/>
        <v>0</v>
      </c>
      <c r="H430">
        <f t="shared" si="58"/>
        <v>0.24590906898736001</v>
      </c>
      <c r="I430">
        <f t="shared" si="59"/>
        <v>0.26564862056483735</v>
      </c>
      <c r="J430">
        <f t="shared" si="60"/>
        <v>0</v>
      </c>
      <c r="K430">
        <f t="shared" si="61"/>
        <v>0</v>
      </c>
    </row>
    <row r="431" spans="1:11" x14ac:dyDescent="0.25">
      <c r="A431">
        <f t="shared" si="62"/>
        <v>2.2839999999999909</v>
      </c>
      <c r="B431" s="1">
        <f t="shared" si="54"/>
        <v>0.24383417230537741</v>
      </c>
      <c r="C431" s="26">
        <f t="shared" si="55"/>
        <v>0.13367426732040796</v>
      </c>
      <c r="E431">
        <f t="shared" si="56"/>
        <v>0</v>
      </c>
      <c r="F431">
        <f t="shared" si="57"/>
        <v>0</v>
      </c>
      <c r="H431">
        <f t="shared" si="58"/>
        <v>0.24383417230537741</v>
      </c>
      <c r="I431">
        <f t="shared" si="59"/>
        <v>0.26340716829285316</v>
      </c>
      <c r="J431">
        <f t="shared" si="60"/>
        <v>0</v>
      </c>
      <c r="K431">
        <f t="shared" si="61"/>
        <v>0</v>
      </c>
    </row>
    <row r="432" spans="1:11" x14ac:dyDescent="0.25">
      <c r="A432">
        <f t="shared" si="62"/>
        <v>2.290999999999991</v>
      </c>
      <c r="B432" s="1">
        <f t="shared" si="54"/>
        <v>0.2417621573319455</v>
      </c>
      <c r="C432" s="26">
        <f t="shared" si="55"/>
        <v>0.13247574146935137</v>
      </c>
      <c r="E432">
        <f t="shared" si="56"/>
        <v>0</v>
      </c>
      <c r="F432">
        <f t="shared" si="57"/>
        <v>0</v>
      </c>
      <c r="H432">
        <f t="shared" si="58"/>
        <v>0.2417621573319455</v>
      </c>
      <c r="I432">
        <f t="shared" si="59"/>
        <v>0.26116882904921113</v>
      </c>
      <c r="J432">
        <f t="shared" si="60"/>
        <v>0</v>
      </c>
      <c r="K432">
        <f t="shared" si="61"/>
        <v>0</v>
      </c>
    </row>
    <row r="433" spans="1:11" x14ac:dyDescent="0.25">
      <c r="A433">
        <f t="shared" si="62"/>
        <v>2.2979999999999912</v>
      </c>
      <c r="B433" s="1">
        <f t="shared" si="54"/>
        <v>0.23969324919489476</v>
      </c>
      <c r="C433" s="26">
        <f t="shared" si="55"/>
        <v>0.1312884435599094</v>
      </c>
      <c r="E433">
        <f t="shared" si="56"/>
        <v>0</v>
      </c>
      <c r="F433">
        <f t="shared" si="57"/>
        <v>0</v>
      </c>
      <c r="H433">
        <f t="shared" si="58"/>
        <v>0.23969324919489476</v>
      </c>
      <c r="I433">
        <f t="shared" si="59"/>
        <v>0.25893384603314701</v>
      </c>
      <c r="J433">
        <f t="shared" si="60"/>
        <v>0</v>
      </c>
      <c r="K433">
        <f t="shared" si="61"/>
        <v>0</v>
      </c>
    </row>
    <row r="434" spans="1:11" x14ac:dyDescent="0.25">
      <c r="A434">
        <f t="shared" si="62"/>
        <v>2.3049999999999913</v>
      </c>
      <c r="B434" s="1">
        <f t="shared" si="54"/>
        <v>0.23762767054087228</v>
      </c>
      <c r="C434" s="26">
        <f t="shared" si="55"/>
        <v>0.13011227078645149</v>
      </c>
      <c r="E434">
        <f t="shared" si="56"/>
        <v>0</v>
      </c>
      <c r="F434">
        <f t="shared" si="57"/>
        <v>0</v>
      </c>
      <c r="H434">
        <f t="shared" si="58"/>
        <v>0.23762767054087228</v>
      </c>
      <c r="I434">
        <f t="shared" si="59"/>
        <v>0.256702459763544</v>
      </c>
      <c r="J434">
        <f t="shared" si="60"/>
        <v>0</v>
      </c>
      <c r="K434">
        <f t="shared" si="61"/>
        <v>0</v>
      </c>
    </row>
    <row r="435" spans="1:11" x14ac:dyDescent="0.25">
      <c r="A435">
        <f t="shared" si="62"/>
        <v>2.3119999999999914</v>
      </c>
      <c r="B435" s="1">
        <f t="shared" si="54"/>
        <v>0.23556564150293205</v>
      </c>
      <c r="C435" s="26">
        <f t="shared" si="55"/>
        <v>0.1289471210967609</v>
      </c>
      <c r="E435">
        <f t="shared" si="56"/>
        <v>0</v>
      </c>
      <c r="F435">
        <f t="shared" si="57"/>
        <v>0</v>
      </c>
      <c r="H435">
        <f t="shared" si="58"/>
        <v>0.23556564150293205</v>
      </c>
      <c r="I435">
        <f t="shared" si="59"/>
        <v>0.25447490804392192</v>
      </c>
      <c r="J435">
        <f t="shared" si="60"/>
        <v>0</v>
      </c>
      <c r="K435">
        <f t="shared" si="61"/>
        <v>0</v>
      </c>
    </row>
    <row r="436" spans="1:11" x14ac:dyDescent="0.25">
      <c r="A436">
        <f t="shared" si="62"/>
        <v>2.3189999999999915</v>
      </c>
      <c r="B436" s="1">
        <f t="shared" si="54"/>
        <v>0.23350737966916146</v>
      </c>
      <c r="C436" s="26">
        <f t="shared" si="55"/>
        <v>0.12779289319307338</v>
      </c>
      <c r="E436">
        <f t="shared" si="56"/>
        <v>0</v>
      </c>
      <c r="F436">
        <f t="shared" si="57"/>
        <v>0</v>
      </c>
      <c r="H436">
        <f t="shared" si="58"/>
        <v>0.23350737966916146</v>
      </c>
      <c r="I436">
        <f t="shared" si="59"/>
        <v>0.25225142592854488</v>
      </c>
      <c r="J436">
        <f t="shared" si="60"/>
        <v>0</v>
      </c>
      <c r="K436">
        <f t="shared" si="61"/>
        <v>0</v>
      </c>
    </row>
    <row r="437" spans="1:11" x14ac:dyDescent="0.25">
      <c r="A437">
        <f t="shared" si="62"/>
        <v>2.3259999999999916</v>
      </c>
      <c r="B437" s="1">
        <f t="shared" si="54"/>
        <v>0.23145310005234507</v>
      </c>
      <c r="C437" s="26">
        <f t="shared" si="55"/>
        <v>0.12664948653285615</v>
      </c>
      <c r="E437">
        <f t="shared" si="56"/>
        <v>0</v>
      </c>
      <c r="F437">
        <f t="shared" si="57"/>
        <v>0</v>
      </c>
      <c r="H437">
        <f t="shared" si="58"/>
        <v>0.23145310005234507</v>
      </c>
      <c r="I437">
        <f t="shared" si="59"/>
        <v>0.25003224568965021</v>
      </c>
      <c r="J437">
        <f t="shared" si="60"/>
        <v>0</v>
      </c>
      <c r="K437">
        <f t="shared" si="61"/>
        <v>0</v>
      </c>
    </row>
    <row r="438" spans="1:11" x14ac:dyDescent="0.25">
      <c r="A438">
        <f t="shared" si="62"/>
        <v>2.3329999999999917</v>
      </c>
      <c r="B438" s="1">
        <f t="shared" si="54"/>
        <v>0.22940301506066815</v>
      </c>
      <c r="C438" s="26">
        <f t="shared" si="55"/>
        <v>0.1255168013293351</v>
      </c>
      <c r="E438">
        <f t="shared" si="56"/>
        <v>0</v>
      </c>
      <c r="F438">
        <f t="shared" si="57"/>
        <v>0</v>
      </c>
      <c r="H438">
        <f t="shared" si="58"/>
        <v>0.22940301506066815</v>
      </c>
      <c r="I438">
        <f t="shared" si="59"/>
        <v>0.24781759678580015</v>
      </c>
      <c r="J438">
        <f t="shared" si="60"/>
        <v>0</v>
      </c>
      <c r="K438">
        <f t="shared" si="61"/>
        <v>0</v>
      </c>
    </row>
    <row r="439" spans="1:11" x14ac:dyDescent="0.25">
      <c r="A439">
        <f t="shared" si="62"/>
        <v>2.3399999999999919</v>
      </c>
      <c r="B439" s="1">
        <f t="shared" si="54"/>
        <v>0.22735733446946127</v>
      </c>
      <c r="C439" s="26">
        <f t="shared" si="55"/>
        <v>0.1243947385517801</v>
      </c>
      <c r="E439">
        <f t="shared" si="56"/>
        <v>0</v>
      </c>
      <c r="F439">
        <f t="shared" si="57"/>
        <v>0</v>
      </c>
      <c r="H439">
        <f t="shared" si="58"/>
        <v>0.22735733446946127</v>
      </c>
      <c r="I439">
        <f t="shared" si="59"/>
        <v>0.24560770583135835</v>
      </c>
      <c r="J439">
        <f t="shared" si="60"/>
        <v>0</v>
      </c>
      <c r="K439">
        <f t="shared" si="61"/>
        <v>0</v>
      </c>
    </row>
    <row r="440" spans="1:11" x14ac:dyDescent="0.25">
      <c r="A440">
        <f t="shared" si="62"/>
        <v>2.346999999999992</v>
      </c>
      <c r="B440" s="1">
        <f t="shared" si="54"/>
        <v>0.22531626539398725</v>
      </c>
      <c r="C440" s="26">
        <f t="shared" si="55"/>
        <v>0.123283199925557</v>
      </c>
      <c r="E440">
        <f t="shared" si="56"/>
        <v>0</v>
      </c>
      <c r="F440">
        <f t="shared" si="57"/>
        <v>0</v>
      </c>
      <c r="H440">
        <f t="shared" si="58"/>
        <v>0.22531626539398725</v>
      </c>
      <c r="I440">
        <f t="shared" si="59"/>
        <v>0.24340279656709252</v>
      </c>
      <c r="J440">
        <f t="shared" si="60"/>
        <v>0</v>
      </c>
      <c r="K440">
        <f t="shared" si="61"/>
        <v>0</v>
      </c>
    </row>
    <row r="441" spans="1:11" x14ac:dyDescent="0.25">
      <c r="A441">
        <f t="shared" si="62"/>
        <v>2.3539999999999921</v>
      </c>
      <c r="B441" s="1">
        <f t="shared" si="54"/>
        <v>0.2232800122632711</v>
      </c>
      <c r="C441" s="26">
        <f t="shared" si="55"/>
        <v>0.12218208793195671</v>
      </c>
      <c r="E441">
        <f t="shared" si="56"/>
        <v>0</v>
      </c>
      <c r="F441">
        <f t="shared" si="57"/>
        <v>0</v>
      </c>
      <c r="H441">
        <f t="shared" si="58"/>
        <v>0.2232800122632711</v>
      </c>
      <c r="I441">
        <f t="shared" si="59"/>
        <v>0.24120308983190342</v>
      </c>
      <c r="J441">
        <f t="shared" si="60"/>
        <v>0</v>
      </c>
      <c r="K441">
        <f t="shared" si="61"/>
        <v>0</v>
      </c>
    </row>
    <row r="442" spans="1:11" x14ac:dyDescent="0.25">
      <c r="A442">
        <f t="shared" si="62"/>
        <v>2.3609999999999922</v>
      </c>
      <c r="B442" s="1">
        <f t="shared" si="54"/>
        <v>0.22124877679497229</v>
      </c>
      <c r="C442" s="26">
        <f t="shared" si="55"/>
        <v>0.12109130580780687</v>
      </c>
      <c r="E442">
        <f t="shared" si="56"/>
        <v>0</v>
      </c>
      <c r="F442">
        <f t="shared" si="57"/>
        <v>0</v>
      </c>
      <c r="H442">
        <f t="shared" si="58"/>
        <v>0.22124877679497229</v>
      </c>
      <c r="I442">
        <f t="shared" si="59"/>
        <v>0.2390088035356803</v>
      </c>
      <c r="J442">
        <f t="shared" si="60"/>
        <v>0</v>
      </c>
      <c r="K442">
        <f t="shared" si="61"/>
        <v>0</v>
      </c>
    </row>
    <row r="443" spans="1:11" x14ac:dyDescent="0.25">
      <c r="A443">
        <f t="shared" si="62"/>
        <v>2.3679999999999923</v>
      </c>
      <c r="B443" s="1">
        <f t="shared" si="54"/>
        <v>0.21922275797130034</v>
      </c>
      <c r="C443" s="26">
        <f t="shared" si="55"/>
        <v>0.12001075754487811</v>
      </c>
      <c r="E443">
        <f t="shared" si="56"/>
        <v>0</v>
      </c>
      <c r="F443">
        <f t="shared" si="57"/>
        <v>0</v>
      </c>
      <c r="H443">
        <f t="shared" si="58"/>
        <v>0.21922275797130034</v>
      </c>
      <c r="I443">
        <f t="shared" si="59"/>
        <v>0.23682015263328304</v>
      </c>
      <c r="J443">
        <f t="shared" si="60"/>
        <v>0</v>
      </c>
      <c r="K443">
        <f t="shared" si="61"/>
        <v>0</v>
      </c>
    </row>
    <row r="444" spans="1:11" x14ac:dyDescent="0.25">
      <c r="A444">
        <f t="shared" si="62"/>
        <v>2.3749999999999925</v>
      </c>
      <c r="B444" s="1">
        <f t="shared" si="54"/>
        <v>0.21720215201597215</v>
      </c>
      <c r="C444" s="26">
        <f t="shared" si="55"/>
        <v>0.1189403478890893</v>
      </c>
      <c r="E444">
        <f t="shared" si="56"/>
        <v>0</v>
      </c>
      <c r="F444">
        <f t="shared" si="57"/>
        <v>0</v>
      </c>
      <c r="H444">
        <f t="shared" si="58"/>
        <v>0.21720215201597215</v>
      </c>
      <c r="I444">
        <f t="shared" si="59"/>
        <v>0.23463734909964998</v>
      </c>
      <c r="J444">
        <f t="shared" si="60"/>
        <v>0</v>
      </c>
      <c r="K444">
        <f t="shared" si="61"/>
        <v>0</v>
      </c>
    </row>
    <row r="445" spans="1:11" x14ac:dyDescent="0.25">
      <c r="A445">
        <f t="shared" si="62"/>
        <v>2.3819999999999926</v>
      </c>
      <c r="B445" s="1">
        <f t="shared" si="54"/>
        <v>0.21518715237221009</v>
      </c>
      <c r="C445" s="26">
        <f t="shared" si="55"/>
        <v>0.11787998233952189</v>
      </c>
      <c r="E445">
        <f t="shared" si="56"/>
        <v>0</v>
      </c>
      <c r="F445">
        <f t="shared" si="57"/>
        <v>0</v>
      </c>
      <c r="H445">
        <f t="shared" si="58"/>
        <v>0.21518715237221009</v>
      </c>
      <c r="I445">
        <f t="shared" si="59"/>
        <v>0.23246060190602963</v>
      </c>
      <c r="J445">
        <f t="shared" si="60"/>
        <v>0</v>
      </c>
      <c r="K445">
        <f t="shared" si="61"/>
        <v>0</v>
      </c>
    </row>
    <row r="446" spans="1:11" x14ac:dyDescent="0.25">
      <c r="A446">
        <f t="shared" si="62"/>
        <v>2.3889999999999927</v>
      </c>
      <c r="B446" s="1">
        <f t="shared" si="54"/>
        <v>0.21317794968177922</v>
      </c>
      <c r="C446" s="26">
        <f t="shared" si="55"/>
        <v>0.11682956714725019</v>
      </c>
      <c r="E446">
        <f t="shared" si="56"/>
        <v>0</v>
      </c>
      <c r="F446">
        <f t="shared" si="57"/>
        <v>0</v>
      </c>
      <c r="H446">
        <f t="shared" si="58"/>
        <v>0.21317794968177922</v>
      </c>
      <c r="I446">
        <f t="shared" si="59"/>
        <v>0.23029011699733537</v>
      </c>
      <c r="J446">
        <f t="shared" si="60"/>
        <v>0</v>
      </c>
      <c r="K446">
        <f t="shared" si="61"/>
        <v>0</v>
      </c>
    </row>
    <row r="447" spans="1:11" x14ac:dyDescent="0.25">
      <c r="A447">
        <f t="shared" si="62"/>
        <v>2.3959999999999928</v>
      </c>
      <c r="B447" s="1">
        <f t="shared" si="54"/>
        <v>0.21117473176506216</v>
      </c>
      <c r="C447" s="26">
        <f t="shared" si="55"/>
        <v>0.11578900931399494</v>
      </c>
      <c r="E447">
        <f t="shared" si="56"/>
        <v>0</v>
      </c>
      <c r="F447">
        <f t="shared" si="57"/>
        <v>0</v>
      </c>
      <c r="H447">
        <f t="shared" si="58"/>
        <v>0.21117473176506216</v>
      </c>
      <c r="I447">
        <f t="shared" si="59"/>
        <v>0.22812609727062083</v>
      </c>
      <c r="J447">
        <f t="shared" si="60"/>
        <v>0</v>
      </c>
      <c r="K447">
        <f t="shared" si="61"/>
        <v>0</v>
      </c>
    </row>
    <row r="448" spans="1:11" x14ac:dyDescent="0.25">
      <c r="A448">
        <f t="shared" si="62"/>
        <v>2.4029999999999929</v>
      </c>
      <c r="B448" s="1">
        <f t="shared" si="54"/>
        <v>0.20917768360216824</v>
      </c>
      <c r="C448" s="26">
        <f t="shared" si="55"/>
        <v>0.11475821659060666</v>
      </c>
      <c r="E448">
        <f t="shared" si="56"/>
        <v>0</v>
      </c>
      <c r="F448">
        <f t="shared" si="57"/>
        <v>0</v>
      </c>
      <c r="H448">
        <f t="shared" si="58"/>
        <v>0.20917768360216824</v>
      </c>
      <c r="I448">
        <f t="shared" si="59"/>
        <v>0.22596874255467261</v>
      </c>
      <c r="J448">
        <f t="shared" si="60"/>
        <v>0</v>
      </c>
      <c r="K448">
        <f t="shared" si="61"/>
        <v>0</v>
      </c>
    </row>
    <row r="449" spans="1:11" x14ac:dyDescent="0.25">
      <c r="A449">
        <f t="shared" si="62"/>
        <v>2.409999999999993</v>
      </c>
      <c r="B449" s="1">
        <f t="shared" si="54"/>
        <v>0.20718698731507501</v>
      </c>
      <c r="C449" s="26">
        <f t="shared" si="55"/>
        <v>0.11373709747538653</v>
      </c>
      <c r="E449">
        <f t="shared" si="56"/>
        <v>0</v>
      </c>
      <c r="F449">
        <f t="shared" si="57"/>
        <v>0</v>
      </c>
      <c r="H449">
        <f t="shared" si="58"/>
        <v>0.20718698731507501</v>
      </c>
      <c r="I449">
        <f t="shared" si="59"/>
        <v>0.22381824959071839</v>
      </c>
      <c r="J449">
        <f t="shared" si="60"/>
        <v>0</v>
      </c>
      <c r="K449">
        <f t="shared" si="61"/>
        <v>0</v>
      </c>
    </row>
    <row r="450" spans="1:11" x14ac:dyDescent="0.25">
      <c r="A450">
        <f t="shared" si="62"/>
        <v>2.4169999999999932</v>
      </c>
      <c r="B450" s="1">
        <f t="shared" si="54"/>
        <v>0.20520282215079821</v>
      </c>
      <c r="C450" s="26">
        <f t="shared" si="55"/>
        <v>0.11272556121225076</v>
      </c>
      <c r="E450">
        <f t="shared" si="56"/>
        <v>0</v>
      </c>
      <c r="F450">
        <f t="shared" si="57"/>
        <v>0</v>
      </c>
      <c r="H450">
        <f t="shared" si="58"/>
        <v>0.20520282215079821</v>
      </c>
      <c r="I450">
        <f t="shared" si="59"/>
        <v>0.22167481201424563</v>
      </c>
      <c r="J450">
        <f t="shared" si="60"/>
        <v>0</v>
      </c>
      <c r="K450">
        <f t="shared" si="61"/>
        <v>0</v>
      </c>
    </row>
    <row r="451" spans="1:11" x14ac:dyDescent="0.25">
      <c r="A451">
        <f t="shared" si="62"/>
        <v>2.4239999999999933</v>
      </c>
      <c r="B451" s="1">
        <f t="shared" si="54"/>
        <v>0.20322536446558678</v>
      </c>
      <c r="C451" s="26">
        <f t="shared" si="55"/>
        <v>0.11172351778874563</v>
      </c>
      <c r="E451">
        <f t="shared" si="56"/>
        <v>0</v>
      </c>
      <c r="F451">
        <f t="shared" si="57"/>
        <v>0</v>
      </c>
      <c r="H451">
        <f t="shared" si="58"/>
        <v>0.20322536446558678</v>
      </c>
      <c r="I451">
        <f t="shared" si="59"/>
        <v>0.21953862033792826</v>
      </c>
      <c r="J451">
        <f t="shared" si="60"/>
        <v>0</v>
      </c>
      <c r="K451">
        <f t="shared" si="61"/>
        <v>0</v>
      </c>
    </row>
    <row r="452" spans="1:11" x14ac:dyDescent="0.25">
      <c r="A452">
        <f t="shared" si="62"/>
        <v>2.4309999999999934</v>
      </c>
      <c r="B452" s="1">
        <f t="shared" si="54"/>
        <v>0.20125478771013927</v>
      </c>
      <c r="C452" s="26">
        <f t="shared" si="55"/>
        <v>0.11073087793391878</v>
      </c>
      <c r="E452">
        <f t="shared" si="56"/>
        <v>0</v>
      </c>
      <c r="F452">
        <f t="shared" si="57"/>
        <v>0</v>
      </c>
      <c r="H452">
        <f t="shared" si="58"/>
        <v>0.20125478771013927</v>
      </c>
      <c r="I452">
        <f t="shared" si="59"/>
        <v>0.21740986193565612</v>
      </c>
      <c r="J452">
        <f t="shared" si="60"/>
        <v>0</v>
      </c>
      <c r="K452">
        <f t="shared" si="61"/>
        <v>0</v>
      </c>
    </row>
    <row r="453" spans="1:11" x14ac:dyDescent="0.25">
      <c r="A453">
        <f t="shared" si="62"/>
        <v>2.4379999999999935</v>
      </c>
      <c r="B453" s="1">
        <f t="shared" si="54"/>
        <v>0.19929126241583628</v>
      </c>
      <c r="C453" s="26">
        <f t="shared" si="55"/>
        <v>0.1097475531160524</v>
      </c>
      <c r="E453">
        <f t="shared" si="56"/>
        <v>0</v>
      </c>
      <c r="F453">
        <f t="shared" si="57"/>
        <v>0</v>
      </c>
      <c r="H453">
        <f t="shared" si="58"/>
        <v>0.19929126241583628</v>
      </c>
      <c r="I453">
        <f t="shared" si="59"/>
        <v>0.21528872102766233</v>
      </c>
      <c r="J453">
        <f t="shared" si="60"/>
        <v>0</v>
      </c>
      <c r="K453">
        <f t="shared" si="61"/>
        <v>0</v>
      </c>
    </row>
    <row r="454" spans="1:11" x14ac:dyDescent="0.25">
      <c r="A454">
        <f t="shared" si="62"/>
        <v>2.4449999999999936</v>
      </c>
      <c r="B454" s="1">
        <f t="shared" si="54"/>
        <v>0.19733495618198518</v>
      </c>
      <c r="C454" s="26">
        <f t="shared" si="55"/>
        <v>0.10877345554026599</v>
      </c>
      <c r="E454">
        <f t="shared" si="56"/>
        <v>0</v>
      </c>
      <c r="F454">
        <f t="shared" si="57"/>
        <v>0</v>
      </c>
      <c r="H454">
        <f t="shared" si="58"/>
        <v>0.19733495618198518</v>
      </c>
      <c r="I454">
        <f t="shared" si="59"/>
        <v>0.21317537866674416</v>
      </c>
      <c r="J454">
        <f t="shared" si="60"/>
        <v>0</v>
      </c>
      <c r="K454">
        <f t="shared" si="61"/>
        <v>0</v>
      </c>
    </row>
    <row r="455" spans="1:11" x14ac:dyDescent="0.25">
      <c r="A455">
        <f t="shared" si="62"/>
        <v>2.4519999999999937</v>
      </c>
      <c r="B455" s="1">
        <f t="shared" si="54"/>
        <v>0.19538603366407106</v>
      </c>
      <c r="C455" s="26">
        <f t="shared" si="55"/>
        <v>0.10780849814599203</v>
      </c>
      <c r="E455">
        <f t="shared" si="56"/>
        <v>0</v>
      </c>
      <c r="F455">
        <f t="shared" si="57"/>
        <v>0</v>
      </c>
      <c r="H455">
        <f t="shared" si="58"/>
        <v>0.19538603366407106</v>
      </c>
      <c r="I455">
        <f t="shared" si="59"/>
        <v>0.2110700127255708</v>
      </c>
      <c r="J455">
        <f t="shared" si="60"/>
        <v>0</v>
      </c>
      <c r="K455">
        <f t="shared" si="61"/>
        <v>0</v>
      </c>
    </row>
    <row r="456" spans="1:11" x14ac:dyDescent="0.25">
      <c r="A456">
        <f t="shared" si="62"/>
        <v>2.4589999999999939</v>
      </c>
      <c r="B456" s="1">
        <f t="shared" si="54"/>
        <v>0.19344465656300874</v>
      </c>
      <c r="C456" s="26">
        <f t="shared" si="55"/>
        <v>0.1068525946043318</v>
      </c>
      <c r="E456">
        <f t="shared" si="56"/>
        <v>0</v>
      </c>
      <c r="F456">
        <f t="shared" si="57"/>
        <v>0</v>
      </c>
      <c r="H456">
        <f t="shared" si="58"/>
        <v>0.19344465656300874</v>
      </c>
      <c r="I456">
        <f t="shared" si="59"/>
        <v>0.20897279788507267</v>
      </c>
      <c r="J456">
        <f t="shared" si="60"/>
        <v>0</v>
      </c>
      <c r="K456">
        <f t="shared" si="61"/>
        <v>0</v>
      </c>
    </row>
    <row r="457" spans="1:11" x14ac:dyDescent="0.25">
      <c r="A457">
        <f t="shared" si="62"/>
        <v>2.465999999999994</v>
      </c>
      <c r="B457" s="1">
        <f t="shared" si="54"/>
        <v>0.19151098361538982</v>
      </c>
      <c r="C457" s="26">
        <f t="shared" si="55"/>
        <v>0.10590565931529616</v>
      </c>
      <c r="E457">
        <f t="shared" si="56"/>
        <v>0</v>
      </c>
      <c r="F457">
        <f t="shared" si="57"/>
        <v>0</v>
      </c>
      <c r="H457">
        <f t="shared" si="58"/>
        <v>0.19151098361538982</v>
      </c>
      <c r="I457">
        <f t="shared" si="59"/>
        <v>0.20688390562390555</v>
      </c>
      <c r="J457">
        <f t="shared" si="60"/>
        <v>0</v>
      </c>
      <c r="K457">
        <f t="shared" si="61"/>
        <v>0</v>
      </c>
    </row>
    <row r="458" spans="1:11" x14ac:dyDescent="0.25">
      <c r="A458">
        <f t="shared" si="62"/>
        <v>2.4729999999999941</v>
      </c>
      <c r="B458" s="1">
        <f t="shared" si="54"/>
        <v>0.18958517058471847</v>
      </c>
      <c r="C458" s="26">
        <f t="shared" si="55"/>
        <v>0.10496760740493603</v>
      </c>
      <c r="E458">
        <f t="shared" si="56"/>
        <v>0</v>
      </c>
      <c r="F458">
        <f t="shared" si="57"/>
        <v>0</v>
      </c>
      <c r="H458">
        <f t="shared" si="58"/>
        <v>0.18958517058471847</v>
      </c>
      <c r="I458">
        <f t="shared" si="59"/>
        <v>0.20480350420898283</v>
      </c>
      <c r="J458">
        <f t="shared" si="60"/>
        <v>0</v>
      </c>
      <c r="K458">
        <f t="shared" si="61"/>
        <v>0</v>
      </c>
    </row>
    <row r="459" spans="1:11" x14ac:dyDescent="0.25">
      <c r="A459">
        <f t="shared" si="62"/>
        <v>2.4799999999999942</v>
      </c>
      <c r="B459" s="1">
        <f t="shared" si="54"/>
        <v>0.1876673702536294</v>
      </c>
      <c r="C459" s="26">
        <f t="shared" si="55"/>
        <v>0.10403835472236812</v>
      </c>
      <c r="E459">
        <f t="shared" si="56"/>
        <v>0</v>
      </c>
      <c r="F459">
        <f t="shared" si="57"/>
        <v>0</v>
      </c>
      <c r="H459">
        <f t="shared" si="58"/>
        <v>0.1876673702536294</v>
      </c>
      <c r="I459">
        <f t="shared" si="59"/>
        <v>0.20273175868706886</v>
      </c>
      <c r="J459">
        <f t="shared" si="60"/>
        <v>0</v>
      </c>
      <c r="K459">
        <f t="shared" si="61"/>
        <v>0</v>
      </c>
    </row>
    <row r="460" spans="1:11" x14ac:dyDescent="0.25">
      <c r="A460">
        <f t="shared" si="62"/>
        <v>2.4869999999999943</v>
      </c>
      <c r="B460" s="1">
        <f t="shared" si="54"/>
        <v>0.1857577324170806</v>
      </c>
      <c r="C460" s="26">
        <f t="shared" si="55"/>
        <v>0.10311781783670075</v>
      </c>
      <c r="E460">
        <f t="shared" si="56"/>
        <v>0</v>
      </c>
      <c r="F460">
        <f t="shared" si="57"/>
        <v>0</v>
      </c>
      <c r="H460">
        <f t="shared" si="58"/>
        <v>0.1857577324170806</v>
      </c>
      <c r="I460">
        <f t="shared" si="59"/>
        <v>0.20066883087742518</v>
      </c>
      <c r="J460">
        <f t="shared" si="60"/>
        <v>0</v>
      </c>
      <c r="K460">
        <f t="shared" si="61"/>
        <v>0</v>
      </c>
    </row>
    <row r="461" spans="1:11" x14ac:dyDescent="0.25">
      <c r="A461">
        <f t="shared" si="62"/>
        <v>2.4939999999999944</v>
      </c>
      <c r="B461" s="1">
        <f t="shared" si="54"/>
        <v>0.18385640387651411</v>
      </c>
      <c r="C461" s="26">
        <f t="shared" si="55"/>
        <v>0.1022059140338638</v>
      </c>
      <c r="E461">
        <f t="shared" si="56"/>
        <v>0</v>
      </c>
      <c r="F461">
        <f t="shared" si="57"/>
        <v>0</v>
      </c>
      <c r="H461">
        <f t="shared" si="58"/>
        <v>0.18385640387651411</v>
      </c>
      <c r="I461">
        <f t="shared" si="59"/>
        <v>0.19861487936550268</v>
      </c>
      <c r="J461">
        <f t="shared" si="60"/>
        <v>0</v>
      </c>
      <c r="K461">
        <f t="shared" si="61"/>
        <v>0</v>
      </c>
    </row>
    <row r="462" spans="1:11" x14ac:dyDescent="0.25">
      <c r="A462">
        <f t="shared" si="62"/>
        <v>2.5009999999999946</v>
      </c>
      <c r="B462" s="1">
        <f t="shared" si="54"/>
        <v>0.18196352843497657</v>
      </c>
      <c r="C462" s="26">
        <f t="shared" si="55"/>
        <v>0.10130256131334808</v>
      </c>
      <c r="E462">
        <f t="shared" si="56"/>
        <v>0</v>
      </c>
      <c r="F462">
        <f t="shared" si="57"/>
        <v>0</v>
      </c>
      <c r="H462">
        <f t="shared" si="58"/>
        <v>0.18196352843497657</v>
      </c>
      <c r="I462">
        <f t="shared" si="59"/>
        <v>0.19657005949767034</v>
      </c>
      <c r="J462">
        <f t="shared" si="60"/>
        <v>0</v>
      </c>
      <c r="K462">
        <f t="shared" si="61"/>
        <v>0</v>
      </c>
    </row>
    <row r="463" spans="1:11" x14ac:dyDescent="0.25">
      <c r="A463">
        <f t="shared" si="62"/>
        <v>2.5079999999999947</v>
      </c>
      <c r="B463" s="1">
        <f t="shared" si="54"/>
        <v>0.18007924689319216</v>
      </c>
      <c r="C463" s="26">
        <f t="shared" si="55"/>
        <v>0.10040767838485883</v>
      </c>
      <c r="E463">
        <f t="shared" si="56"/>
        <v>0</v>
      </c>
      <c r="F463">
        <f t="shared" si="57"/>
        <v>0</v>
      </c>
      <c r="H463">
        <f t="shared" si="58"/>
        <v>0.18007924689319216</v>
      </c>
      <c r="I463">
        <f t="shared" si="59"/>
        <v>0.19453452337697305</v>
      </c>
      <c r="J463">
        <f t="shared" si="60"/>
        <v>0</v>
      </c>
      <c r="K463">
        <f t="shared" si="61"/>
        <v>0</v>
      </c>
    </row>
    <row r="464" spans="1:11" x14ac:dyDescent="0.25">
      <c r="A464">
        <f t="shared" si="62"/>
        <v>2.5149999999999948</v>
      </c>
      <c r="B464" s="1">
        <f t="shared" si="54"/>
        <v>0.17820369704657876</v>
      </c>
      <c r="C464" s="26">
        <f t="shared" si="55"/>
        <v>9.9521184664885548E-2</v>
      </c>
      <c r="E464">
        <f t="shared" si="56"/>
        <v>0</v>
      </c>
      <c r="F464">
        <f t="shared" si="57"/>
        <v>0</v>
      </c>
      <c r="H464">
        <f t="shared" si="58"/>
        <v>0.17820369704657876</v>
      </c>
      <c r="I464">
        <f t="shared" si="59"/>
        <v>0.19250841985990816</v>
      </c>
      <c r="J464">
        <f t="shared" si="60"/>
        <v>0</v>
      </c>
      <c r="K464">
        <f t="shared" si="61"/>
        <v>0</v>
      </c>
    </row>
    <row r="465" spans="1:11" x14ac:dyDescent="0.25">
      <c r="A465">
        <f t="shared" si="62"/>
        <v>2.5219999999999949</v>
      </c>
      <c r="B465" s="1">
        <f t="shared" si="54"/>
        <v>0.17633701368319965</v>
      </c>
      <c r="C465" s="26">
        <f t="shared" si="55"/>
        <v>9.8643000273195308E-2</v>
      </c>
      <c r="E465">
        <f t="shared" si="56"/>
        <v>0</v>
      </c>
      <c r="F465">
        <f t="shared" si="57"/>
        <v>0</v>
      </c>
      <c r="H465">
        <f t="shared" si="58"/>
        <v>0.17633701368319965</v>
      </c>
      <c r="I465">
        <f t="shared" si="59"/>
        <v>0.19049189455421284</v>
      </c>
      <c r="J465">
        <f t="shared" si="60"/>
        <v>0</v>
      </c>
      <c r="K465">
        <f t="shared" si="61"/>
        <v>0</v>
      </c>
    </row>
    <row r="466" spans="1:11" x14ac:dyDescent="0.25">
      <c r="A466">
        <f t="shared" si="62"/>
        <v>2.528999999999995</v>
      </c>
      <c r="B466" s="1">
        <f t="shared" si="54"/>
        <v>0.17447932858264092</v>
      </c>
      <c r="C466" s="26">
        <f t="shared" si="55"/>
        <v>9.7773046029251146E-2</v>
      </c>
      <c r="E466">
        <f t="shared" si="56"/>
        <v>0</v>
      </c>
      <c r="F466">
        <f t="shared" si="57"/>
        <v>0</v>
      </c>
      <c r="H466">
        <f t="shared" si="58"/>
        <v>0.17447932858264092</v>
      </c>
      <c r="I466">
        <f t="shared" si="59"/>
        <v>0.18848508981765127</v>
      </c>
      <c r="J466">
        <f t="shared" si="60"/>
        <v>0</v>
      </c>
      <c r="K466">
        <f t="shared" si="61"/>
        <v>0</v>
      </c>
    </row>
    <row r="467" spans="1:11" x14ac:dyDescent="0.25">
      <c r="A467">
        <f t="shared" si="62"/>
        <v>2.5359999999999951</v>
      </c>
      <c r="B467" s="1">
        <f t="shared" si="54"/>
        <v>0.17263077051580619</v>
      </c>
      <c r="C467" s="26">
        <f t="shared" si="55"/>
        <v>9.691124344856053E-2</v>
      </c>
      <c r="E467">
        <f t="shared" si="56"/>
        <v>0</v>
      </c>
      <c r="F467">
        <f t="shared" si="57"/>
        <v>0</v>
      </c>
      <c r="H467">
        <f t="shared" si="58"/>
        <v>0.17263077051580619</v>
      </c>
      <c r="I467">
        <f t="shared" si="59"/>
        <v>0.18648814475779302</v>
      </c>
      <c r="J467">
        <f t="shared" si="60"/>
        <v>0</v>
      </c>
      <c r="K467">
        <f t="shared" si="61"/>
        <v>0</v>
      </c>
    </row>
    <row r="468" spans="1:11" x14ac:dyDescent="0.25">
      <c r="A468">
        <f t="shared" si="62"/>
        <v>2.5429999999999953</v>
      </c>
      <c r="B468" s="1">
        <f t="shared" ref="B468:B531" si="63">_xlfn.NORM.DIST(A468,$C$5,$C$6,0)</f>
        <v>0.17079146524561828</v>
      </c>
      <c r="C468" s="26">
        <f t="shared" ref="C468:C531" si="64">IFERROR(_xlfn.LOGNORM.DIST(A468,$F$5,$F$6,0),0)</f>
        <v>9.6057514738957003E-2</v>
      </c>
      <c r="E468">
        <f t="shared" ref="E468:E531" si="65">IF(AND(A469&gt;=$C$12,A468&lt;=$C$12),0.5,0)+IF(AND(A469&gt;=$F$12,A468&lt;=$F$12),0.5,0)+IF(AND(A469&gt;=$C$5,A468&lt;=$C$5),B468,0)+IF(AND(A469&gt;=0,A468&lt;=0),1,0)</f>
        <v>0</v>
      </c>
      <c r="F468">
        <f t="shared" ref="F468:F531" si="66">IF(AND(A469&gt;=$C$13,A468&lt;=$C$13),1,0)+IF(AND(A469&gt;=$F$13,A468&lt;=$F$13),1,0)</f>
        <v>0</v>
      </c>
      <c r="H468">
        <f t="shared" ref="H468:H531" si="67">IF(A468&lt;$L$4,0,B468)</f>
        <v>0.17079146524561828</v>
      </c>
      <c r="I468">
        <f t="shared" ref="I468:I531" si="68">H468/(1-_xlfn.NORM.DIST($L$4,$C$5,$C$6,1))</f>
        <v>0.18450119523277095</v>
      </c>
      <c r="J468">
        <f t="shared" ref="J468:J531" si="69">IF(AND(A469&gt;=$J$12,A468&lt;=$J$12),0.5,0)+IF(AND(A469&gt;=$L$12,A468&lt;=$L$12),0.5,0)+IF(AND(A469&gt;=$L$8,A468&lt;=$L$8),I468,0)+IF(AND(A469&gt;=$J$8,A468&lt;=$J$8),B468,0)+IF(AND(A469&gt;=0,A468&lt;=0),1,0)</f>
        <v>0</v>
      </c>
      <c r="K468">
        <f t="shared" ref="K468:K531" si="70">IF(AND(A469&gt;=$J$13,A468&lt;=$J$13),1,0)+IF(AND(A469&gt;=$L$13,A468&lt;=$L$13),1,0)</f>
        <v>0</v>
      </c>
    </row>
    <row r="469" spans="1:11" x14ac:dyDescent="0.25">
      <c r="A469">
        <f t="shared" ref="A469:A532" si="71">A468+0.007</f>
        <v>2.5499999999999954</v>
      </c>
      <c r="B469" s="1">
        <f t="shared" si="63"/>
        <v>0.16896153552861862</v>
      </c>
      <c r="C469" s="26">
        <f t="shared" si="64"/>
        <v>9.5211782796819106E-2</v>
      </c>
      <c r="E469">
        <f t="shared" si="65"/>
        <v>0</v>
      </c>
      <c r="F469">
        <f t="shared" si="66"/>
        <v>0</v>
      </c>
      <c r="H469">
        <f t="shared" si="67"/>
        <v>0.16896153552861862</v>
      </c>
      <c r="I469">
        <f t="shared" si="68"/>
        <v>0.18252437385300904</v>
      </c>
      <c r="J469">
        <f t="shared" si="69"/>
        <v>0</v>
      </c>
      <c r="K469">
        <f t="shared" si="70"/>
        <v>0</v>
      </c>
    </row>
    <row r="470" spans="1:11" x14ac:dyDescent="0.25">
      <c r="A470">
        <f t="shared" si="71"/>
        <v>2.5569999999999955</v>
      </c>
      <c r="B470" s="1">
        <f t="shared" si="63"/>
        <v>0.16714110111745412</v>
      </c>
      <c r="C470" s="26">
        <f t="shared" si="64"/>
        <v>9.4373971203230753E-2</v>
      </c>
      <c r="E470">
        <f t="shared" si="65"/>
        <v>0</v>
      </c>
      <c r="F470">
        <f t="shared" si="66"/>
        <v>0</v>
      </c>
      <c r="H470">
        <f t="shared" si="67"/>
        <v>0.16714110111745412</v>
      </c>
      <c r="I470">
        <f t="shared" si="68"/>
        <v>0.18055780998390883</v>
      </c>
      <c r="J470">
        <f t="shared" si="69"/>
        <v>0</v>
      </c>
      <c r="K470">
        <f t="shared" si="70"/>
        <v>0</v>
      </c>
    </row>
    <row r="471" spans="1:11" x14ac:dyDescent="0.25">
      <c r="A471">
        <f t="shared" si="71"/>
        <v>2.5639999999999956</v>
      </c>
      <c r="B471" s="1">
        <f t="shared" si="63"/>
        <v>0.16533027876424114</v>
      </c>
      <c r="C471" s="26">
        <f t="shared" si="64"/>
        <v>9.3544004220083979E-2</v>
      </c>
      <c r="E471">
        <f t="shared" si="65"/>
        <v>0</v>
      </c>
      <c r="F471">
        <f t="shared" si="66"/>
        <v>0</v>
      </c>
      <c r="H471">
        <f t="shared" si="67"/>
        <v>0.16533027876424114</v>
      </c>
      <c r="I471">
        <f t="shared" si="68"/>
        <v>0.17860162974948354</v>
      </c>
      <c r="J471">
        <f t="shared" si="69"/>
        <v>0</v>
      </c>
      <c r="K471">
        <f t="shared" si="70"/>
        <v>0</v>
      </c>
    </row>
    <row r="472" spans="1:11" x14ac:dyDescent="0.25">
      <c r="A472">
        <f t="shared" si="71"/>
        <v>2.5709999999999957</v>
      </c>
      <c r="B472" s="1">
        <f t="shared" si="63"/>
        <v>0.16352918222479593</v>
      </c>
      <c r="C472" s="26">
        <f t="shared" si="64"/>
        <v>9.2721806786130734E-2</v>
      </c>
      <c r="E472">
        <f t="shared" si="65"/>
        <v>0</v>
      </c>
      <c r="F472">
        <f t="shared" si="66"/>
        <v>0</v>
      </c>
      <c r="H472">
        <f t="shared" si="67"/>
        <v>0.16352918222479593</v>
      </c>
      <c r="I472">
        <f t="shared" si="68"/>
        <v>0.17665595603692796</v>
      </c>
      <c r="J472">
        <f t="shared" si="69"/>
        <v>0</v>
      </c>
      <c r="K472">
        <f t="shared" si="70"/>
        <v>0</v>
      </c>
    </row>
    <row r="473" spans="1:11" x14ac:dyDescent="0.25">
      <c r="A473">
        <f t="shared" si="71"/>
        <v>2.5779999999999959</v>
      </c>
      <c r="B473" s="1">
        <f t="shared" si="63"/>
        <v>0.16173792226372061</v>
      </c>
      <c r="C473" s="26">
        <f t="shared" si="64"/>
        <v>9.1907304512983637E-2</v>
      </c>
      <c r="E473">
        <f t="shared" si="65"/>
        <v>0</v>
      </c>
      <c r="F473">
        <f t="shared" si="66"/>
        <v>0</v>
      </c>
      <c r="H473">
        <f t="shared" si="67"/>
        <v>0.16173792226372061</v>
      </c>
      <c r="I473">
        <f t="shared" si="68"/>
        <v>0.1747209085021128</v>
      </c>
      <c r="J473">
        <f t="shared" si="69"/>
        <v>0</v>
      </c>
      <c r="K473">
        <f t="shared" si="70"/>
        <v>0</v>
      </c>
    </row>
    <row r="474" spans="1:11" x14ac:dyDescent="0.25">
      <c r="A474">
        <f t="shared" si="71"/>
        <v>2.584999999999996</v>
      </c>
      <c r="B474" s="1">
        <f t="shared" si="63"/>
        <v>0.15995660666033396</v>
      </c>
      <c r="C474" s="26">
        <f t="shared" si="64"/>
        <v>9.1100423681071185E-2</v>
      </c>
      <c r="E474">
        <f t="shared" si="65"/>
        <v>0</v>
      </c>
      <c r="F474">
        <f t="shared" si="66"/>
        <v>0</v>
      </c>
      <c r="H474">
        <f t="shared" si="67"/>
        <v>0.15995660666033396</v>
      </c>
      <c r="I474">
        <f t="shared" si="68"/>
        <v>0.17279660357599147</v>
      </c>
      <c r="J474">
        <f t="shared" si="69"/>
        <v>0</v>
      </c>
      <c r="K474">
        <f t="shared" si="70"/>
        <v>0</v>
      </c>
    </row>
    <row r="475" spans="1:11" x14ac:dyDescent="0.25">
      <c r="A475">
        <f t="shared" si="71"/>
        <v>2.5919999999999961</v>
      </c>
      <c r="B475" s="1">
        <f t="shared" si="63"/>
        <v>0.15818534021543487</v>
      </c>
      <c r="C475" s="26">
        <f t="shared" si="64"/>
        <v>9.0301091235549608E-2</v>
      </c>
      <c r="E475">
        <f t="shared" si="65"/>
        <v>0</v>
      </c>
      <c r="F475">
        <f t="shared" si="66"/>
        <v>0</v>
      </c>
      <c r="H475">
        <f t="shared" si="67"/>
        <v>0.15818534021543487</v>
      </c>
      <c r="I475">
        <f t="shared" si="68"/>
        <v>0.17088315447190652</v>
      </c>
      <c r="J475">
        <f t="shared" si="69"/>
        <v>0</v>
      </c>
      <c r="K475">
        <f t="shared" si="70"/>
        <v>0</v>
      </c>
    </row>
    <row r="476" spans="1:11" x14ac:dyDescent="0.25">
      <c r="A476">
        <f t="shared" si="71"/>
        <v>2.5989999999999962</v>
      </c>
      <c r="B476" s="1">
        <f t="shared" si="63"/>
        <v>0.15642422475888806</v>
      </c>
      <c r="C476" s="26">
        <f t="shared" si="64"/>
        <v>8.9509234782172709E-2</v>
      </c>
      <c r="E476">
        <f t="shared" si="65"/>
        <v>0</v>
      </c>
      <c r="F476">
        <f t="shared" si="66"/>
        <v>0</v>
      </c>
      <c r="H476">
        <f t="shared" si="67"/>
        <v>0.15642422475888806</v>
      </c>
      <c r="I476">
        <f t="shared" si="68"/>
        <v>0.16898067119378424</v>
      </c>
      <c r="J476">
        <f t="shared" si="69"/>
        <v>0</v>
      </c>
      <c r="K476">
        <f t="shared" si="70"/>
        <v>0</v>
      </c>
    </row>
    <row r="477" spans="1:11" x14ac:dyDescent="0.25">
      <c r="A477">
        <f t="shared" si="71"/>
        <v>2.6059999999999963</v>
      </c>
      <c r="B477" s="1">
        <f t="shared" si="63"/>
        <v>0.15467335915801905</v>
      </c>
      <c r="C477" s="26">
        <f t="shared" si="64"/>
        <v>8.8724782583125758E-2</v>
      </c>
      <c r="E477">
        <f t="shared" si="65"/>
        <v>0</v>
      </c>
      <c r="F477">
        <f t="shared" si="66"/>
        <v>0</v>
      </c>
      <c r="H477">
        <f t="shared" si="67"/>
        <v>0.15467335915801905</v>
      </c>
      <c r="I477">
        <f t="shared" si="68"/>
        <v>0.16708926054520346</v>
      </c>
      <c r="J477">
        <f t="shared" si="69"/>
        <v>0</v>
      </c>
      <c r="K477">
        <f t="shared" si="70"/>
        <v>0</v>
      </c>
    </row>
    <row r="478" spans="1:11" x14ac:dyDescent="0.25">
      <c r="A478">
        <f t="shared" si="71"/>
        <v>2.6129999999999964</v>
      </c>
      <c r="B478" s="1">
        <f t="shared" si="63"/>
        <v>0.15293283932680748</v>
      </c>
      <c r="C478" s="26">
        <f t="shared" si="64"/>
        <v>8.7947663552822131E-2</v>
      </c>
      <c r="E478">
        <f t="shared" si="65"/>
        <v>0</v>
      </c>
      <c r="F478">
        <f t="shared" si="66"/>
        <v>0</v>
      </c>
      <c r="H478">
        <f t="shared" si="67"/>
        <v>0.15293283932680748</v>
      </c>
      <c r="I478">
        <f t="shared" si="68"/>
        <v>0.16520902613932695</v>
      </c>
      <c r="J478">
        <f t="shared" si="69"/>
        <v>0</v>
      </c>
      <c r="K478">
        <f t="shared" si="70"/>
        <v>0</v>
      </c>
    </row>
    <row r="479" spans="1:11" x14ac:dyDescent="0.25">
      <c r="A479">
        <f t="shared" si="71"/>
        <v>2.6199999999999966</v>
      </c>
      <c r="B479" s="1">
        <f t="shared" si="63"/>
        <v>0.15120275823586538</v>
      </c>
      <c r="C479" s="26">
        <f t="shared" si="64"/>
        <v>8.7177807253669304E-2</v>
      </c>
      <c r="E479">
        <f t="shared" si="65"/>
        <v>0</v>
      </c>
      <c r="F479">
        <f t="shared" si="66"/>
        <v>0</v>
      </c>
      <c r="H479">
        <f t="shared" si="67"/>
        <v>0.15120275823586538</v>
      </c>
      <c r="I479">
        <f t="shared" si="68"/>
        <v>0.16334006840968054</v>
      </c>
      <c r="J479">
        <f t="shared" si="69"/>
        <v>0</v>
      </c>
      <c r="K479">
        <f t="shared" si="70"/>
        <v>0</v>
      </c>
    </row>
    <row r="480" spans="1:11" x14ac:dyDescent="0.25">
      <c r="A480">
        <f t="shared" si="71"/>
        <v>2.6269999999999967</v>
      </c>
      <c r="B480" s="1">
        <f t="shared" si="63"/>
        <v>0.14948320592318942</v>
      </c>
      <c r="C480" s="26">
        <f t="shared" si="64"/>
        <v>8.6415143891802784E-2</v>
      </c>
      <c r="E480">
        <f t="shared" si="65"/>
        <v>0</v>
      </c>
      <c r="F480">
        <f t="shared" si="66"/>
        <v>0</v>
      </c>
      <c r="H480">
        <f t="shared" si="67"/>
        <v>0.14948320592318942</v>
      </c>
      <c r="I480">
        <f t="shared" si="68"/>
        <v>0.16148248462176856</v>
      </c>
      <c r="J480">
        <f t="shared" si="69"/>
        <v>0</v>
      </c>
      <c r="K480">
        <f t="shared" si="70"/>
        <v>0</v>
      </c>
    </row>
    <row r="481" spans="1:11" x14ac:dyDescent="0.25">
      <c r="A481">
        <f t="shared" si="71"/>
        <v>2.6339999999999968</v>
      </c>
      <c r="B481" s="1">
        <f t="shared" si="63"/>
        <v>0.14777426950567338</v>
      </c>
      <c r="C481" s="26">
        <f t="shared" si="64"/>
        <v>8.5659604312793736E-2</v>
      </c>
      <c r="E481">
        <f t="shared" si="65"/>
        <v>0</v>
      </c>
      <c r="F481">
        <f t="shared" si="66"/>
        <v>0</v>
      </c>
      <c r="H481">
        <f t="shared" si="67"/>
        <v>0.14777426950567338</v>
      </c>
      <c r="I481">
        <f t="shared" si="68"/>
        <v>0.15963636888551044</v>
      </c>
      <c r="J481">
        <f t="shared" si="69"/>
        <v>0</v>
      </c>
      <c r="K481">
        <f t="shared" si="70"/>
        <v>0</v>
      </c>
    </row>
    <row r="482" spans="1:11" x14ac:dyDescent="0.25">
      <c r="A482">
        <f t="shared" si="71"/>
        <v>2.6409999999999969</v>
      </c>
      <c r="B482" s="1">
        <f t="shared" si="63"/>
        <v>0.14607603319136858</v>
      </c>
      <c r="C482" s="26">
        <f t="shared" si="64"/>
        <v>8.4911119997330614E-2</v>
      </c>
      <c r="E482">
        <f t="shared" si="65"/>
        <v>0</v>
      </c>
      <c r="F482">
        <f t="shared" si="66"/>
        <v>0</v>
      </c>
      <c r="H482">
        <f t="shared" si="67"/>
        <v>0.14607603319136858</v>
      </c>
      <c r="I482">
        <f t="shared" si="68"/>
        <v>0.15780181216848521</v>
      </c>
      <c r="J482">
        <f t="shared" si="69"/>
        <v>0</v>
      </c>
      <c r="K482">
        <f t="shared" si="70"/>
        <v>0</v>
      </c>
    </row>
    <row r="483" spans="1:11" x14ac:dyDescent="0.25">
      <c r="A483">
        <f t="shared" si="71"/>
        <v>2.647999999999997</v>
      </c>
      <c r="B483" s="1">
        <f t="shared" si="63"/>
        <v>0.14438857829247936</v>
      </c>
      <c r="C483" s="26">
        <f t="shared" si="64"/>
        <v>8.4169623056877391E-2</v>
      </c>
      <c r="E483">
        <f t="shared" si="65"/>
        <v>0</v>
      </c>
      <c r="F483">
        <f t="shared" si="66"/>
        <v>0</v>
      </c>
      <c r="H483">
        <f t="shared" si="67"/>
        <v>0.14438857829247936</v>
      </c>
      <c r="I483">
        <f t="shared" si="68"/>
        <v>0.15597890230997025</v>
      </c>
      <c r="J483">
        <f t="shared" si="69"/>
        <v>0</v>
      </c>
      <c r="K483">
        <f t="shared" si="70"/>
        <v>0</v>
      </c>
    </row>
    <row r="484" spans="1:11" x14ac:dyDescent="0.25">
      <c r="A484">
        <f t="shared" si="71"/>
        <v>2.6549999999999971</v>
      </c>
      <c r="B484" s="1">
        <f t="shared" si="63"/>
        <v>0.14271198323908033</v>
      </c>
      <c r="C484" s="26">
        <f t="shared" si="64"/>
        <v>8.3435046229311291E-2</v>
      </c>
      <c r="E484">
        <f t="shared" si="65"/>
        <v>0</v>
      </c>
      <c r="F484">
        <f t="shared" si="66"/>
        <v>0</v>
      </c>
      <c r="H484">
        <f t="shared" si="67"/>
        <v>0.14271198323908033</v>
      </c>
      <c r="I484">
        <f t="shared" si="68"/>
        <v>0.15416772403575954</v>
      </c>
      <c r="J484">
        <f t="shared" si="69"/>
        <v>0</v>
      </c>
      <c r="K484">
        <f t="shared" si="70"/>
        <v>0</v>
      </c>
    </row>
    <row r="485" spans="1:11" x14ac:dyDescent="0.25">
      <c r="A485">
        <f t="shared" si="71"/>
        <v>2.6619999999999973</v>
      </c>
      <c r="B485" s="1">
        <f t="shared" si="63"/>
        <v>0.1410463235935423</v>
      </c>
      <c r="C485" s="26">
        <f t="shared" si="64"/>
        <v>8.27073228745413E-2</v>
      </c>
      <c r="E485">
        <f t="shared" si="65"/>
        <v>0</v>
      </c>
      <c r="F485">
        <f t="shared" si="66"/>
        <v>0</v>
      </c>
      <c r="H485">
        <f t="shared" si="67"/>
        <v>0.1410463235935423</v>
      </c>
      <c r="I485">
        <f t="shared" si="68"/>
        <v>0.15236835897374779</v>
      </c>
      <c r="J485">
        <f t="shared" si="69"/>
        <v>0</v>
      </c>
      <c r="K485">
        <f t="shared" si="70"/>
        <v>0</v>
      </c>
    </row>
    <row r="486" spans="1:11" x14ac:dyDescent="0.25">
      <c r="A486">
        <f t="shared" si="71"/>
        <v>2.6689999999999974</v>
      </c>
      <c r="B486" s="1">
        <f t="shared" si="63"/>
        <v>0.1393916720656535</v>
      </c>
      <c r="C486" s="26">
        <f t="shared" si="64"/>
        <v>8.1986386970109626E-2</v>
      </c>
      <c r="E486">
        <f t="shared" si="65"/>
        <v>0</v>
      </c>
      <c r="F486">
        <f t="shared" si="66"/>
        <v>0</v>
      </c>
      <c r="H486">
        <f t="shared" si="67"/>
        <v>0.1393916720656535</v>
      </c>
      <c r="I486">
        <f t="shared" si="68"/>
        <v>0.15058088567026523</v>
      </c>
      <c r="J486">
        <f t="shared" si="69"/>
        <v>0</v>
      </c>
      <c r="K486">
        <f t="shared" si="70"/>
        <v>0</v>
      </c>
    </row>
    <row r="487" spans="1:11" x14ac:dyDescent="0.25">
      <c r="A487">
        <f t="shared" si="71"/>
        <v>2.6759999999999975</v>
      </c>
      <c r="B487" s="1">
        <f t="shared" si="63"/>
        <v>0.13774809852842251</v>
      </c>
      <c r="C487" s="26">
        <f t="shared" si="64"/>
        <v>8.1272173106778797E-2</v>
      </c>
      <c r="E487">
        <f t="shared" si="65"/>
        <v>0</v>
      </c>
      <c r="F487">
        <f t="shared" si="66"/>
        <v>0</v>
      </c>
      <c r="H487">
        <f t="shared" si="67"/>
        <v>0.13774809852842251</v>
      </c>
      <c r="I487">
        <f t="shared" si="68"/>
        <v>0.14880537960714918</v>
      </c>
      <c r="J487">
        <f t="shared" si="69"/>
        <v>0</v>
      </c>
      <c r="K487">
        <f t="shared" si="70"/>
        <v>0</v>
      </c>
    </row>
    <row r="488" spans="1:11" x14ac:dyDescent="0.25">
      <c r="A488">
        <f t="shared" si="71"/>
        <v>2.6829999999999976</v>
      </c>
      <c r="B488" s="1">
        <f t="shared" si="63"/>
        <v>0.13611567003454902</v>
      </c>
      <c r="C488" s="26">
        <f t="shared" si="64"/>
        <v>8.0564616484104901E-2</v>
      </c>
      <c r="E488">
        <f t="shared" si="65"/>
        <v>0</v>
      </c>
      <c r="F488">
        <f t="shared" si="66"/>
        <v>0</v>
      </c>
      <c r="H488">
        <f t="shared" si="67"/>
        <v>0.13611567003454902</v>
      </c>
      <c r="I488">
        <f t="shared" si="68"/>
        <v>0.14704191321953694</v>
      </c>
      <c r="J488">
        <f t="shared" si="69"/>
        <v>0</v>
      </c>
      <c r="K488">
        <f t="shared" si="70"/>
        <v>0</v>
      </c>
    </row>
    <row r="489" spans="1:11" x14ac:dyDescent="0.25">
      <c r="A489">
        <f t="shared" si="71"/>
        <v>2.6899999999999977</v>
      </c>
      <c r="B489" s="1">
        <f t="shared" si="63"/>
        <v>0.13449445083354911</v>
      </c>
      <c r="C489" s="26">
        <f t="shared" si="64"/>
        <v>7.9863652906000254E-2</v>
      </c>
      <c r="E489">
        <f t="shared" si="65"/>
        <v>0</v>
      </c>
      <c r="F489">
        <f t="shared" si="66"/>
        <v>0</v>
      </c>
      <c r="H489">
        <f t="shared" si="67"/>
        <v>0.13449445083354911</v>
      </c>
      <c r="I489">
        <f t="shared" si="68"/>
        <v>0.14529055591436577</v>
      </c>
      <c r="J489">
        <f t="shared" si="69"/>
        <v>0</v>
      </c>
      <c r="K489">
        <f t="shared" si="70"/>
        <v>0</v>
      </c>
    </row>
    <row r="490" spans="1:11" x14ac:dyDescent="0.25">
      <c r="A490">
        <f t="shared" si="71"/>
        <v>2.6969999999999978</v>
      </c>
      <c r="B490" s="1">
        <f t="shared" si="63"/>
        <v>0.13288450238952088</v>
      </c>
      <c r="C490" s="26">
        <f t="shared" si="64"/>
        <v>7.9169218776285882E-2</v>
      </c>
      <c r="E490">
        <f t="shared" si="65"/>
        <v>0</v>
      </c>
      <c r="F490">
        <f t="shared" si="66"/>
        <v>0</v>
      </c>
      <c r="H490">
        <f t="shared" si="67"/>
        <v>0.13288450238952088</v>
      </c>
      <c r="I490">
        <f t="shared" si="68"/>
        <v>0.14355137408956453</v>
      </c>
      <c r="J490">
        <f t="shared" si="69"/>
        <v>0</v>
      </c>
      <c r="K490">
        <f t="shared" si="70"/>
        <v>0</v>
      </c>
    </row>
    <row r="491" spans="1:11" x14ac:dyDescent="0.25">
      <c r="A491">
        <f t="shared" si="71"/>
        <v>2.703999999999998</v>
      </c>
      <c r="B491" s="1">
        <f t="shared" si="63"/>
        <v>0.13128588339953634</v>
      </c>
      <c r="C491" s="26">
        <f t="shared" si="64"/>
        <v>7.8481251094237092E-2</v>
      </c>
      <c r="E491">
        <f t="shared" si="65"/>
        <v>0</v>
      </c>
      <c r="F491">
        <f t="shared" si="66"/>
        <v>0</v>
      </c>
      <c r="H491">
        <f t="shared" si="67"/>
        <v>0.13128588339953634</v>
      </c>
      <c r="I491">
        <f t="shared" si="68"/>
        <v>0.14182443115392204</v>
      </c>
      <c r="J491">
        <f t="shared" si="69"/>
        <v>0</v>
      </c>
      <c r="K491">
        <f t="shared" si="70"/>
        <v>0</v>
      </c>
    </row>
    <row r="492" spans="1:11" x14ac:dyDescent="0.25">
      <c r="A492">
        <f t="shared" si="71"/>
        <v>2.7109999999999981</v>
      </c>
      <c r="B492" s="1">
        <f t="shared" si="63"/>
        <v>0.12969864981264573</v>
      </c>
      <c r="C492" s="26">
        <f t="shared" si="64"/>
        <v>7.7799687450121544E-2</v>
      </c>
      <c r="E492">
        <f t="shared" si="65"/>
        <v>0</v>
      </c>
      <c r="F492">
        <f t="shared" si="66"/>
        <v>0</v>
      </c>
      <c r="H492">
        <f t="shared" si="67"/>
        <v>0.12969864981264573</v>
      </c>
      <c r="I492">
        <f t="shared" si="68"/>
        <v>0.14010978754761672</v>
      </c>
      <c r="J492">
        <f t="shared" si="69"/>
        <v>0</v>
      </c>
      <c r="K492">
        <f t="shared" si="70"/>
        <v>0</v>
      </c>
    </row>
    <row r="493" spans="1:11" x14ac:dyDescent="0.25">
      <c r="A493">
        <f t="shared" si="71"/>
        <v>2.7179999999999982</v>
      </c>
      <c r="B493" s="1">
        <f t="shared" si="63"/>
        <v>0.12812285484947974</v>
      </c>
      <c r="C493" s="26">
        <f t="shared" si="64"/>
        <v>7.7124466020734195E-2</v>
      </c>
      <c r="E493">
        <f t="shared" si="65"/>
        <v>0</v>
      </c>
      <c r="F493">
        <f t="shared" si="66"/>
        <v>0</v>
      </c>
      <c r="H493">
        <f t="shared" si="67"/>
        <v>0.12812285484947974</v>
      </c>
      <c r="I493">
        <f t="shared" si="68"/>
        <v>0.1384075007633925</v>
      </c>
      <c r="J493">
        <f t="shared" si="69"/>
        <v>0</v>
      </c>
      <c r="K493">
        <f t="shared" si="70"/>
        <v>0</v>
      </c>
    </row>
    <row r="494" spans="1:11" x14ac:dyDescent="0.25">
      <c r="A494">
        <f t="shared" si="71"/>
        <v>2.7249999999999983</v>
      </c>
      <c r="B494" s="1">
        <f t="shared" si="63"/>
        <v>0.12655854902243582</v>
      </c>
      <c r="C494" s="26">
        <f t="shared" si="64"/>
        <v>7.6455525564927504E-2</v>
      </c>
      <c r="E494">
        <f t="shared" si="65"/>
        <v>0</v>
      </c>
      <c r="F494">
        <f t="shared" si="66"/>
        <v>0</v>
      </c>
      <c r="H494">
        <f t="shared" si="67"/>
        <v>0.12655854902243582</v>
      </c>
      <c r="I494">
        <f t="shared" si="68"/>
        <v>0.13671762536836543</v>
      </c>
      <c r="J494">
        <f t="shared" si="69"/>
        <v>0</v>
      </c>
      <c r="K494">
        <f t="shared" si="70"/>
        <v>0</v>
      </c>
    </row>
    <row r="495" spans="1:11" x14ac:dyDescent="0.25">
      <c r="A495">
        <f t="shared" si="71"/>
        <v>2.7319999999999984</v>
      </c>
      <c r="B495" s="1">
        <f t="shared" si="63"/>
        <v>0.12500578015643357</v>
      </c>
      <c r="C495" s="26">
        <f t="shared" si="64"/>
        <v>7.5792805419141199E-2</v>
      </c>
      <c r="E495">
        <f t="shared" si="65"/>
        <v>0</v>
      </c>
      <c r="F495">
        <f t="shared" si="66"/>
        <v>0</v>
      </c>
      <c r="H495">
        <f t="shared" si="67"/>
        <v>0.12500578015643357</v>
      </c>
      <c r="I495">
        <f t="shared" si="68"/>
        <v>0.13504021302644514</v>
      </c>
      <c r="J495">
        <f t="shared" si="69"/>
        <v>0</v>
      </c>
      <c r="K495">
        <f t="shared" si="70"/>
        <v>0</v>
      </c>
    </row>
    <row r="496" spans="1:11" x14ac:dyDescent="0.25">
      <c r="A496">
        <f t="shared" si="71"/>
        <v>2.7389999999999985</v>
      </c>
      <c r="B496" s="1">
        <f t="shared" si="63"/>
        <v>0.12346459341022603</v>
      </c>
      <c r="C496" s="26">
        <f t="shared" si="64"/>
        <v>7.513624549293095E-2</v>
      </c>
      <c r="E496">
        <f t="shared" si="65"/>
        <v>0</v>
      </c>
      <c r="F496">
        <f t="shared" si="66"/>
        <v>0</v>
      </c>
      <c r="H496">
        <f t="shared" si="67"/>
        <v>0.12346459341022603</v>
      </c>
      <c r="I496">
        <f t="shared" si="68"/>
        <v>0.13337531252135687</v>
      </c>
      <c r="J496">
        <f t="shared" si="69"/>
        <v>0</v>
      </c>
      <c r="K496">
        <f t="shared" si="70"/>
        <v>0</v>
      </c>
    </row>
    <row r="497" spans="1:11" x14ac:dyDescent="0.25">
      <c r="A497">
        <f t="shared" si="71"/>
        <v>2.7459999999999987</v>
      </c>
      <c r="B497" s="1">
        <f t="shared" si="63"/>
        <v>0.12193503129825044</v>
      </c>
      <c r="C497" s="26">
        <f t="shared" si="64"/>
        <v>7.4485786264498768E-2</v>
      </c>
      <c r="E497">
        <f t="shared" si="65"/>
        <v>0</v>
      </c>
      <c r="F497">
        <f t="shared" si="66"/>
        <v>0</v>
      </c>
      <c r="H497">
        <f t="shared" si="67"/>
        <v>0.12193503129825044</v>
      </c>
      <c r="I497">
        <f t="shared" si="68"/>
        <v>0.13172296978024617</v>
      </c>
      <c r="J497">
        <f t="shared" si="69"/>
        <v>0</v>
      </c>
      <c r="K497">
        <f t="shared" si="70"/>
        <v>0</v>
      </c>
    </row>
    <row r="498" spans="1:11" x14ac:dyDescent="0.25">
      <c r="A498">
        <f t="shared" si="71"/>
        <v>2.7529999999999988</v>
      </c>
      <c r="B498" s="1">
        <f t="shared" si="63"/>
        <v>0.120417133713006</v>
      </c>
      <c r="C498" s="26">
        <f t="shared" si="64"/>
        <v>7.3841368776225089E-2</v>
      </c>
      <c r="E498">
        <f t="shared" si="65"/>
        <v>0</v>
      </c>
      <c r="F498">
        <f t="shared" si="66"/>
        <v>0</v>
      </c>
      <c r="H498">
        <f t="shared" si="67"/>
        <v>0.120417133713006</v>
      </c>
      <c r="I498">
        <f t="shared" si="68"/>
        <v>0.13008322789785301</v>
      </c>
      <c r="J498">
        <f t="shared" si="69"/>
        <v>0</v>
      </c>
      <c r="K498">
        <f t="shared" si="70"/>
        <v>0</v>
      </c>
    </row>
    <row r="499" spans="1:11" x14ac:dyDescent="0.25">
      <c r="A499">
        <f t="shared" si="71"/>
        <v>2.7599999999999989</v>
      </c>
      <c r="B499" s="1">
        <f t="shared" si="63"/>
        <v>0.11891093794794304</v>
      </c>
      <c r="C499" s="26">
        <f t="shared" si="64"/>
        <v>7.3202934630204441E-2</v>
      </c>
      <c r="E499">
        <f t="shared" si="65"/>
        <v>0</v>
      </c>
      <c r="F499">
        <f t="shared" si="66"/>
        <v>0</v>
      </c>
      <c r="H499">
        <f t="shared" si="67"/>
        <v>0.11891093794794304</v>
      </c>
      <c r="I499">
        <f t="shared" si="68"/>
        <v>0.12845612716123828</v>
      </c>
      <c r="J499">
        <f t="shared" si="69"/>
        <v>0</v>
      </c>
      <c r="K499">
        <f t="shared" si="70"/>
        <v>0</v>
      </c>
    </row>
    <row r="500" spans="1:11" x14ac:dyDescent="0.25">
      <c r="A500">
        <f t="shared" si="71"/>
        <v>2.766999999999999</v>
      </c>
      <c r="B500" s="1">
        <f t="shared" si="63"/>
        <v>0.11741647872084873</v>
      </c>
      <c r="C500" s="26">
        <f t="shared" si="64"/>
        <v>7.2570425983786407E-2</v>
      </c>
      <c r="E500">
        <f t="shared" si="65"/>
        <v>0</v>
      </c>
      <c r="F500">
        <f t="shared" si="66"/>
        <v>0</v>
      </c>
      <c r="H500">
        <f t="shared" si="67"/>
        <v>0.11741647872084873</v>
      </c>
      <c r="I500">
        <f t="shared" si="68"/>
        <v>0.12684170507504675</v>
      </c>
      <c r="J500">
        <f t="shared" si="69"/>
        <v>0</v>
      </c>
      <c r="K500">
        <f t="shared" si="70"/>
        <v>0</v>
      </c>
    </row>
    <row r="501" spans="1:11" x14ac:dyDescent="0.25">
      <c r="A501">
        <f t="shared" si="71"/>
        <v>2.7739999999999991</v>
      </c>
      <c r="B501" s="1">
        <f t="shared" si="63"/>
        <v>0.11593378819771548</v>
      </c>
      <c r="C501" s="26">
        <f t="shared" si="64"/>
        <v>7.1943785545122083E-2</v>
      </c>
      <c r="E501">
        <f t="shared" si="65"/>
        <v>0.5</v>
      </c>
      <c r="F501">
        <f t="shared" si="66"/>
        <v>0</v>
      </c>
      <c r="H501">
        <f t="shared" si="67"/>
        <v>0.11593378819771548</v>
      </c>
      <c r="I501">
        <f t="shared" si="68"/>
        <v>0.1252399963872913</v>
      </c>
      <c r="J501">
        <f t="shared" si="69"/>
        <v>0.5</v>
      </c>
      <c r="K501">
        <f t="shared" si="70"/>
        <v>0</v>
      </c>
    </row>
    <row r="502" spans="1:11" x14ac:dyDescent="0.25">
      <c r="A502">
        <f t="shared" si="71"/>
        <v>2.7809999999999993</v>
      </c>
      <c r="B502" s="1">
        <f t="shared" si="63"/>
        <v>0.11446289601707713</v>
      </c>
      <c r="C502" s="26">
        <f t="shared" si="64"/>
        <v>7.1322956568717566E-2</v>
      </c>
      <c r="E502">
        <f t="shared" si="65"/>
        <v>0</v>
      </c>
      <c r="F502">
        <f t="shared" si="66"/>
        <v>0</v>
      </c>
      <c r="H502">
        <f t="shared" si="67"/>
        <v>0.11446289601707713</v>
      </c>
      <c r="I502">
        <f t="shared" si="68"/>
        <v>0.12365103311564284</v>
      </c>
      <c r="J502">
        <f t="shared" si="69"/>
        <v>0</v>
      </c>
      <c r="K502">
        <f t="shared" si="70"/>
        <v>0</v>
      </c>
    </row>
    <row r="503" spans="1:11" x14ac:dyDescent="0.25">
      <c r="A503">
        <f t="shared" si="71"/>
        <v>2.7879999999999994</v>
      </c>
      <c r="B503" s="1">
        <f t="shared" si="63"/>
        <v>0.11300382931479767</v>
      </c>
      <c r="C503" s="26">
        <f t="shared" si="64"/>
        <v>7.070788285099569E-2</v>
      </c>
      <c r="E503">
        <f t="shared" si="65"/>
        <v>0</v>
      </c>
      <c r="F503">
        <f t="shared" si="66"/>
        <v>0</v>
      </c>
      <c r="H503">
        <f t="shared" si="67"/>
        <v>0.11300382931479767</v>
      </c>
      <c r="I503">
        <f t="shared" si="68"/>
        <v>0.12207484457420867</v>
      </c>
      <c r="J503">
        <f t="shared" si="69"/>
        <v>0</v>
      </c>
      <c r="K503">
        <f t="shared" si="70"/>
        <v>0</v>
      </c>
    </row>
    <row r="504" spans="1:11" x14ac:dyDescent="0.25">
      <c r="A504">
        <f t="shared" si="71"/>
        <v>2.7949999999999995</v>
      </c>
      <c r="B504" s="1">
        <f t="shared" si="63"/>
        <v>0.11155661274929907</v>
      </c>
      <c r="C504" s="26">
        <f t="shared" si="64"/>
        <v>7.0098508725866635E-2</v>
      </c>
      <c r="E504">
        <f t="shared" si="65"/>
        <v>0</v>
      </c>
      <c r="F504">
        <f t="shared" si="66"/>
        <v>0</v>
      </c>
      <c r="H504">
        <f t="shared" si="67"/>
        <v>0.11155661274929907</v>
      </c>
      <c r="I504">
        <f t="shared" si="68"/>
        <v>0.12051145740078544</v>
      </c>
      <c r="J504">
        <f t="shared" si="69"/>
        <v>0</v>
      </c>
      <c r="K504">
        <f t="shared" si="70"/>
        <v>0</v>
      </c>
    </row>
    <row r="505" spans="1:11" x14ac:dyDescent="0.25">
      <c r="A505">
        <f t="shared" si="71"/>
        <v>2.8019999999999996</v>
      </c>
      <c r="B505" s="1">
        <f t="shared" si="63"/>
        <v>0.11012126852721213</v>
      </c>
      <c r="C505" s="26">
        <f t="shared" si="64"/>
        <v>6.9494779060308556E-2</v>
      </c>
      <c r="E505">
        <f t="shared" si="65"/>
        <v>0</v>
      </c>
      <c r="F505">
        <f t="shared" si="66"/>
        <v>0</v>
      </c>
      <c r="H505">
        <f t="shared" si="67"/>
        <v>0.11012126852721213</v>
      </c>
      <c r="I505">
        <f t="shared" si="68"/>
        <v>0.11896089558456911</v>
      </c>
      <c r="J505">
        <f t="shared" si="69"/>
        <v>0</v>
      </c>
      <c r="K505">
        <f t="shared" si="70"/>
        <v>0</v>
      </c>
    </row>
    <row r="506" spans="1:11" x14ac:dyDescent="0.25">
      <c r="A506">
        <f t="shared" si="71"/>
        <v>2.8089999999999997</v>
      </c>
      <c r="B506" s="1">
        <f t="shared" si="63"/>
        <v>0.10869781642943671</v>
      </c>
      <c r="C506" s="26">
        <f t="shared" si="64"/>
        <v>6.8896639249959438E-2</v>
      </c>
      <c r="E506">
        <f t="shared" si="65"/>
        <v>0</v>
      </c>
      <c r="F506">
        <f t="shared" si="66"/>
        <v>0</v>
      </c>
      <c r="H506">
        <f t="shared" si="67"/>
        <v>0.10869781642943671</v>
      </c>
      <c r="I506">
        <f t="shared" si="68"/>
        <v>0.11742318049430703</v>
      </c>
      <c r="J506">
        <f t="shared" si="69"/>
        <v>0.5</v>
      </c>
      <c r="K506">
        <f t="shared" si="70"/>
        <v>0</v>
      </c>
    </row>
    <row r="507" spans="1:11" x14ac:dyDescent="0.25">
      <c r="A507">
        <f t="shared" si="71"/>
        <v>2.8159999999999998</v>
      </c>
      <c r="B507" s="1">
        <f t="shared" si="63"/>
        <v>0.10728627383759654</v>
      </c>
      <c r="C507" s="26">
        <f t="shared" si="64"/>
        <v>6.8304035214720824E-2</v>
      </c>
      <c r="E507">
        <f t="shared" si="65"/>
        <v>0</v>
      </c>
      <c r="F507">
        <f t="shared" si="66"/>
        <v>0</v>
      </c>
      <c r="H507">
        <f t="shared" si="67"/>
        <v>0.10728627383759654</v>
      </c>
      <c r="I507">
        <f t="shared" si="68"/>
        <v>0.11589833090687628</v>
      </c>
      <c r="J507">
        <f t="shared" si="69"/>
        <v>0</v>
      </c>
      <c r="K507">
        <f t="shared" si="70"/>
        <v>0</v>
      </c>
    </row>
    <row r="508" spans="1:11" x14ac:dyDescent="0.25">
      <c r="A508">
        <f t="shared" si="71"/>
        <v>2.823</v>
      </c>
      <c r="B508" s="1">
        <f t="shared" si="63"/>
        <v>0.10588665576087355</v>
      </c>
      <c r="C508" s="26">
        <f t="shared" si="64"/>
        <v>6.7716913394373676E-2</v>
      </c>
      <c r="E508">
        <f t="shared" si="65"/>
        <v>0</v>
      </c>
      <c r="F508">
        <f t="shared" si="66"/>
        <v>0</v>
      </c>
      <c r="H508">
        <f t="shared" si="67"/>
        <v>0.10588665576087355</v>
      </c>
      <c r="I508">
        <f t="shared" si="68"/>
        <v>0.11438636303627212</v>
      </c>
      <c r="J508">
        <f t="shared" si="69"/>
        <v>0</v>
      </c>
      <c r="K508">
        <f t="shared" si="70"/>
        <v>0</v>
      </c>
    </row>
    <row r="509" spans="1:11" x14ac:dyDescent="0.25">
      <c r="A509">
        <f t="shared" si="71"/>
        <v>2.83</v>
      </c>
      <c r="B509" s="1">
        <f t="shared" si="63"/>
        <v>0.10449897486320771</v>
      </c>
      <c r="C509" s="26">
        <f t="shared" si="64"/>
        <v>6.7135220744208982E-2</v>
      </c>
      <c r="E509">
        <f t="shared" si="65"/>
        <v>0</v>
      </c>
      <c r="F509">
        <f t="shared" si="66"/>
        <v>0</v>
      </c>
      <c r="H509">
        <f t="shared" si="67"/>
        <v>0.10449897486320771</v>
      </c>
      <c r="I509">
        <f t="shared" si="68"/>
        <v>0.11288729056299113</v>
      </c>
      <c r="J509">
        <f t="shared" si="69"/>
        <v>0</v>
      </c>
      <c r="K509">
        <f t="shared" si="70"/>
        <v>0</v>
      </c>
    </row>
    <row r="510" spans="1:11" x14ac:dyDescent="0.25">
      <c r="A510">
        <f t="shared" si="71"/>
        <v>2.8370000000000002</v>
      </c>
      <c r="B510" s="1">
        <f t="shared" si="63"/>
        <v>0.10312324149084723</v>
      </c>
      <c r="C510" s="26">
        <f t="shared" si="64"/>
        <v>6.6558904730671345E-2</v>
      </c>
      <c r="E510">
        <f t="shared" si="65"/>
        <v>0</v>
      </c>
      <c r="F510">
        <f t="shared" si="66"/>
        <v>0</v>
      </c>
      <c r="H510">
        <f t="shared" si="67"/>
        <v>0.10312324149084723</v>
      </c>
      <c r="I510">
        <f t="shared" si="68"/>
        <v>0.111401124663793</v>
      </c>
      <c r="J510">
        <f t="shared" si="69"/>
        <v>0</v>
      </c>
      <c r="K510">
        <f t="shared" si="70"/>
        <v>0</v>
      </c>
    </row>
    <row r="511" spans="1:11" x14ac:dyDescent="0.25">
      <c r="A511">
        <f t="shared" si="71"/>
        <v>2.8440000000000003</v>
      </c>
      <c r="B511" s="1">
        <f t="shared" si="63"/>
        <v>0.10175946370023521</v>
      </c>
      <c r="C511" s="26">
        <f t="shared" si="64"/>
        <v>6.5987913327018657E-2</v>
      </c>
      <c r="E511">
        <f t="shared" si="65"/>
        <v>0</v>
      </c>
      <c r="F511">
        <f t="shared" si="66"/>
        <v>0</v>
      </c>
      <c r="H511">
        <f t="shared" si="67"/>
        <v>0.10175946370023521</v>
      </c>
      <c r="I511">
        <f t="shared" si="68"/>
        <v>0.10992787404182564</v>
      </c>
      <c r="J511">
        <f t="shared" si="69"/>
        <v>0</v>
      </c>
      <c r="K511">
        <f t="shared" si="70"/>
        <v>0</v>
      </c>
    </row>
    <row r="512" spans="1:11" x14ac:dyDescent="0.25">
      <c r="A512">
        <f t="shared" si="71"/>
        <v>2.8510000000000004</v>
      </c>
      <c r="B512" s="1">
        <f t="shared" si="63"/>
        <v>0.10040764728621794</v>
      </c>
      <c r="C512" s="26">
        <f t="shared" si="64"/>
        <v>6.5422195008997319E-2</v>
      </c>
      <c r="E512">
        <f t="shared" si="65"/>
        <v>0</v>
      </c>
      <c r="F512">
        <f t="shared" si="66"/>
        <v>0</v>
      </c>
      <c r="H512">
        <f t="shared" si="67"/>
        <v>0.10040764728621794</v>
      </c>
      <c r="I512">
        <f t="shared" si="68"/>
        <v>0.10846754495709776</v>
      </c>
      <c r="J512">
        <f t="shared" si="69"/>
        <v>0</v>
      </c>
      <c r="K512">
        <f t="shared" si="70"/>
        <v>0</v>
      </c>
    </row>
    <row r="513" spans="1:11" x14ac:dyDescent="0.25">
      <c r="A513">
        <f t="shared" si="71"/>
        <v>2.8580000000000005</v>
      </c>
      <c r="B513" s="1">
        <f t="shared" si="63"/>
        <v>9.9067795810560355E-2</v>
      </c>
      <c r="C513" s="26">
        <f t="shared" si="64"/>
        <v>6.4861698750533728E-2</v>
      </c>
      <c r="E513">
        <f t="shared" si="65"/>
        <v>0</v>
      </c>
      <c r="F513">
        <f t="shared" si="66"/>
        <v>0</v>
      </c>
      <c r="H513">
        <f t="shared" si="67"/>
        <v>9.9067795810560355E-2</v>
      </c>
      <c r="I513">
        <f t="shared" si="68"/>
        <v>0.10702014125728344</v>
      </c>
      <c r="J513">
        <f t="shared" si="69"/>
        <v>0</v>
      </c>
      <c r="K513">
        <f t="shared" si="70"/>
        <v>0</v>
      </c>
    </row>
    <row r="514" spans="1:11" x14ac:dyDescent="0.25">
      <c r="A514">
        <f t="shared" si="71"/>
        <v>2.8650000000000007</v>
      </c>
      <c r="B514" s="1">
        <f t="shared" si="63"/>
        <v>9.7739910630754781E-2</v>
      </c>
      <c r="C514" s="26">
        <f t="shared" si="64"/>
        <v>6.4306374019443086E-2</v>
      </c>
      <c r="E514">
        <f t="shared" si="65"/>
        <v>0</v>
      </c>
      <c r="F514">
        <f t="shared" si="66"/>
        <v>0</v>
      </c>
      <c r="H514">
        <f t="shared" si="67"/>
        <v>9.7739910630754781E-2</v>
      </c>
      <c r="I514">
        <f t="shared" si="68"/>
        <v>0.10558566440884329</v>
      </c>
      <c r="J514">
        <f t="shared" si="69"/>
        <v>0</v>
      </c>
      <c r="K514">
        <f t="shared" si="70"/>
        <v>0</v>
      </c>
    </row>
    <row r="515" spans="1:11" x14ac:dyDescent="0.25">
      <c r="A515">
        <f t="shared" si="71"/>
        <v>2.8720000000000008</v>
      </c>
      <c r="B515" s="1">
        <f t="shared" si="63"/>
        <v>9.6423990929107847E-2</v>
      </c>
      <c r="C515" s="26">
        <f t="shared" si="64"/>
        <v>6.3756170773156359E-2</v>
      </c>
      <c r="E515">
        <f t="shared" si="65"/>
        <v>0</v>
      </c>
      <c r="F515">
        <f t="shared" si="66"/>
        <v>0</v>
      </c>
      <c r="H515">
        <f t="shared" si="67"/>
        <v>9.6423990929107847E-2</v>
      </c>
      <c r="I515">
        <f t="shared" si="68"/>
        <v>0.10416411352844625</v>
      </c>
      <c r="J515">
        <f t="shared" si="69"/>
        <v>0</v>
      </c>
      <c r="K515">
        <f t="shared" si="70"/>
        <v>0</v>
      </c>
    </row>
    <row r="516" spans="1:11" x14ac:dyDescent="0.25">
      <c r="A516">
        <f t="shared" si="71"/>
        <v>2.8790000000000009</v>
      </c>
      <c r="B516" s="1">
        <f t="shared" si="63"/>
        <v>9.5120033742092422E-2</v>
      </c>
      <c r="C516" s="26">
        <f t="shared" si="64"/>
        <v>6.321103945446499E-2</v>
      </c>
      <c r="E516">
        <f t="shared" si="65"/>
        <v>0</v>
      </c>
      <c r="F516">
        <f t="shared" si="66"/>
        <v>0</v>
      </c>
      <c r="H516">
        <f t="shared" si="67"/>
        <v>9.5120033742092422E-2</v>
      </c>
      <c r="I516">
        <f t="shared" si="68"/>
        <v>0.10275548541467766</v>
      </c>
      <c r="J516">
        <f t="shared" si="69"/>
        <v>0</v>
      </c>
      <c r="K516">
        <f t="shared" si="70"/>
        <v>0</v>
      </c>
    </row>
    <row r="517" spans="1:11" x14ac:dyDescent="0.25">
      <c r="A517">
        <f t="shared" si="71"/>
        <v>2.886000000000001</v>
      </c>
      <c r="B517" s="1">
        <f t="shared" si="63"/>
        <v>9.3828033989949586E-2</v>
      </c>
      <c r="C517" s="26">
        <f t="shared" si="64"/>
        <v>6.2670930987284948E-2</v>
      </c>
      <c r="E517">
        <f t="shared" si="65"/>
        <v>0</v>
      </c>
      <c r="F517">
        <f t="shared" si="66"/>
        <v>0</v>
      </c>
      <c r="H517">
        <f t="shared" si="67"/>
        <v>9.3828033989949586E-2</v>
      </c>
      <c r="I517">
        <f t="shared" si="68"/>
        <v>0.10135977458001748</v>
      </c>
      <c r="J517">
        <f t="shared" si="69"/>
        <v>0</v>
      </c>
      <c r="K517">
        <f t="shared" si="70"/>
        <v>0</v>
      </c>
    </row>
    <row r="518" spans="1:11" x14ac:dyDescent="0.25">
      <c r="A518">
        <f t="shared" si="71"/>
        <v>2.8930000000000011</v>
      </c>
      <c r="B518" s="1">
        <f t="shared" si="63"/>
        <v>9.2547984506527015E-2</v>
      </c>
      <c r="C518" s="26">
        <f t="shared" si="64"/>
        <v>6.2135796772440265E-2</v>
      </c>
      <c r="E518">
        <f t="shared" si="65"/>
        <v>0</v>
      </c>
      <c r="F518">
        <f t="shared" si="66"/>
        <v>0</v>
      </c>
      <c r="H518">
        <f t="shared" si="67"/>
        <v>9.2547984506527015E-2</v>
      </c>
      <c r="I518">
        <f t="shared" si="68"/>
        <v>9.9976973283073783E-2</v>
      </c>
      <c r="J518">
        <f t="shared" si="69"/>
        <v>0</v>
      </c>
      <c r="K518">
        <f t="shared" si="70"/>
        <v>0</v>
      </c>
    </row>
    <row r="519" spans="1:11" x14ac:dyDescent="0.25">
      <c r="A519">
        <f t="shared" si="71"/>
        <v>2.9000000000000012</v>
      </c>
      <c r="B519" s="1">
        <f t="shared" si="63"/>
        <v>9.1279876069339613E-2</v>
      </c>
      <c r="C519" s="26">
        <f t="shared" si="64"/>
        <v>6.1605588683466349E-2</v>
      </c>
      <c r="E519">
        <f t="shared" si="65"/>
        <v>0</v>
      </c>
      <c r="F519">
        <f t="shared" si="66"/>
        <v>0</v>
      </c>
      <c r="H519">
        <f t="shared" si="67"/>
        <v>9.1279876069339613E-2</v>
      </c>
      <c r="I519">
        <f t="shared" si="68"/>
        <v>9.8607071561056442E-2</v>
      </c>
      <c r="J519">
        <f t="shared" si="69"/>
        <v>0</v>
      </c>
      <c r="K519">
        <f t="shared" si="70"/>
        <v>0</v>
      </c>
    </row>
    <row r="520" spans="1:11" x14ac:dyDescent="0.25">
      <c r="A520">
        <f t="shared" si="71"/>
        <v>2.9070000000000014</v>
      </c>
      <c r="B520" s="1">
        <f t="shared" si="63"/>
        <v>9.00236974298389E-2</v>
      </c>
      <c r="C520" s="26">
        <f t="shared" si="64"/>
        <v>6.1080259062434257E-2</v>
      </c>
      <c r="E520">
        <f t="shared" si="65"/>
        <v>0</v>
      </c>
      <c r="F520">
        <f t="shared" si="66"/>
        <v>0</v>
      </c>
      <c r="H520">
        <f t="shared" si="67"/>
        <v>9.00236974298389E-2</v>
      </c>
      <c r="I520">
        <f t="shared" si="68"/>
        <v>9.7250057262476292E-2</v>
      </c>
      <c r="J520">
        <f t="shared" si="69"/>
        <v>0</v>
      </c>
      <c r="K520">
        <f t="shared" si="70"/>
        <v>0</v>
      </c>
    </row>
    <row r="521" spans="1:11" x14ac:dyDescent="0.25">
      <c r="A521">
        <f t="shared" si="71"/>
        <v>2.9140000000000015</v>
      </c>
      <c r="B521" s="1">
        <f t="shared" si="63"/>
        <v>8.8779435343876792E-2</v>
      </c>
      <c r="C521" s="26">
        <f t="shared" si="64"/>
        <v>6.055976071579576E-2</v>
      </c>
      <c r="E521">
        <f t="shared" si="65"/>
        <v>0</v>
      </c>
      <c r="F521">
        <f t="shared" si="66"/>
        <v>0</v>
      </c>
      <c r="H521">
        <f t="shared" si="67"/>
        <v>8.8779435343876792E-2</v>
      </c>
      <c r="I521">
        <f t="shared" si="68"/>
        <v>9.5905916080054304E-2</v>
      </c>
      <c r="J521">
        <f t="shared" si="69"/>
        <v>0</v>
      </c>
      <c r="K521">
        <f t="shared" si="70"/>
        <v>0</v>
      </c>
    </row>
    <row r="522" spans="1:11" x14ac:dyDescent="0.25">
      <c r="A522">
        <f t="shared" si="71"/>
        <v>2.9210000000000016</v>
      </c>
      <c r="B522" s="1">
        <f t="shared" si="63"/>
        <v>8.7547074602350852E-2</v>
      </c>
      <c r="C522" s="26">
        <f t="shared" si="64"/>
        <v>6.0044046910249067E-2</v>
      </c>
      <c r="E522">
        <f t="shared" si="65"/>
        <v>0</v>
      </c>
      <c r="F522">
        <f t="shared" si="66"/>
        <v>0</v>
      </c>
      <c r="H522">
        <f t="shared" si="67"/>
        <v>8.7547074602350852E-2</v>
      </c>
      <c r="I522">
        <f t="shared" si="68"/>
        <v>9.4574631583826743E-2</v>
      </c>
      <c r="J522">
        <f t="shared" si="69"/>
        <v>0</v>
      </c>
      <c r="K522">
        <f t="shared" si="70"/>
        <v>0</v>
      </c>
    </row>
    <row r="523" spans="1:11" x14ac:dyDescent="0.25">
      <c r="A523">
        <f t="shared" si="71"/>
        <v>2.9280000000000017</v>
      </c>
      <c r="B523" s="1">
        <f t="shared" si="63"/>
        <v>8.6326598062016868E-2</v>
      </c>
      <c r="C523" s="26">
        <f t="shared" si="64"/>
        <v>5.9533071368627906E-2</v>
      </c>
      <c r="E523">
        <f t="shared" si="65"/>
        <v>0</v>
      </c>
      <c r="F523">
        <f t="shared" si="66"/>
        <v>0</v>
      </c>
      <c r="H523">
        <f t="shared" si="67"/>
        <v>8.6326598062016868E-2</v>
      </c>
      <c r="I523">
        <f t="shared" si="68"/>
        <v>9.3256185254431176E-2</v>
      </c>
      <c r="J523">
        <f t="shared" si="69"/>
        <v>0</v>
      </c>
      <c r="K523">
        <f t="shared" si="70"/>
        <v>0</v>
      </c>
    </row>
    <row r="524" spans="1:11" x14ac:dyDescent="0.25">
      <c r="A524">
        <f t="shared" si="71"/>
        <v>2.9350000000000018</v>
      </c>
      <c r="B524" s="1">
        <f t="shared" si="63"/>
        <v>8.5117986676455495E-2</v>
      </c>
      <c r="C524" s="26">
        <f t="shared" si="64"/>
        <v>5.9026788265811411E-2</v>
      </c>
      <c r="E524">
        <f t="shared" si="65"/>
        <v>0</v>
      </c>
      <c r="F524">
        <f t="shared" si="66"/>
        <v>0</v>
      </c>
      <c r="H524">
        <f t="shared" si="67"/>
        <v>8.5117986676455495E-2</v>
      </c>
      <c r="I524">
        <f t="shared" si="68"/>
        <v>9.1950556516558812E-2</v>
      </c>
      <c r="J524">
        <f t="shared" si="69"/>
        <v>0</v>
      </c>
      <c r="K524">
        <f t="shared" si="70"/>
        <v>0</v>
      </c>
    </row>
    <row r="525" spans="1:11" x14ac:dyDescent="0.25">
      <c r="A525">
        <f t="shared" si="71"/>
        <v>2.9420000000000019</v>
      </c>
      <c r="B525" s="1">
        <f t="shared" si="63"/>
        <v>8.3921219527180083E-2</v>
      </c>
      <c r="C525" s="26">
        <f t="shared" si="64"/>
        <v>5.8525152224657422E-2</v>
      </c>
      <c r="E525">
        <f t="shared" si="65"/>
        <v>0</v>
      </c>
      <c r="F525">
        <f t="shared" si="66"/>
        <v>0</v>
      </c>
      <c r="H525">
        <f t="shared" si="67"/>
        <v>8.3921219527180083E-2</v>
      </c>
      <c r="I525">
        <f t="shared" si="68"/>
        <v>9.0657722772559443E-2</v>
      </c>
      <c r="J525">
        <f t="shared" si="69"/>
        <v>0</v>
      </c>
      <c r="K525">
        <f t="shared" si="70"/>
        <v>0</v>
      </c>
    </row>
    <row r="526" spans="1:11" x14ac:dyDescent="0.25">
      <c r="A526">
        <f t="shared" si="71"/>
        <v>2.9490000000000021</v>
      </c>
      <c r="B526" s="1">
        <f t="shared" si="63"/>
        <v>8.2736273854871784E-2</v>
      </c>
      <c r="C526" s="26">
        <f t="shared" si="64"/>
        <v>5.8028118311958539E-2</v>
      </c>
      <c r="E526">
        <f t="shared" si="65"/>
        <v>0</v>
      </c>
      <c r="F526">
        <f t="shared" si="66"/>
        <v>0</v>
      </c>
      <c r="H526">
        <f t="shared" si="67"/>
        <v>8.2736273854871784E-2</v>
      </c>
      <c r="I526">
        <f t="shared" si="68"/>
        <v>8.9377659436183865E-2</v>
      </c>
      <c r="J526">
        <f t="shared" si="69"/>
        <v>0</v>
      </c>
      <c r="K526">
        <f t="shared" si="70"/>
        <v>0</v>
      </c>
    </row>
    <row r="527" spans="1:11" x14ac:dyDescent="0.25">
      <c r="A527">
        <f t="shared" si="71"/>
        <v>2.9560000000000022</v>
      </c>
      <c r="B527" s="1">
        <f t="shared" si="63"/>
        <v>8.1563125090729521E-2</v>
      </c>
      <c r="C527" s="26">
        <f t="shared" si="64"/>
        <v>5.7535642034421311E-2</v>
      </c>
      <c r="E527">
        <f t="shared" si="65"/>
        <v>0</v>
      </c>
      <c r="F527">
        <f t="shared" si="66"/>
        <v>0</v>
      </c>
      <c r="H527">
        <f t="shared" si="67"/>
        <v>8.1563125090729521E-2</v>
      </c>
      <c r="I527">
        <f t="shared" si="68"/>
        <v>8.8110339966450291E-2</v>
      </c>
      <c r="J527">
        <f t="shared" si="69"/>
        <v>0</v>
      </c>
      <c r="K527">
        <f t="shared" si="70"/>
        <v>0</v>
      </c>
    </row>
    <row r="528" spans="1:11" x14ac:dyDescent="0.25">
      <c r="A528">
        <f t="shared" si="71"/>
        <v>2.9630000000000023</v>
      </c>
      <c r="B528" s="1">
        <f t="shared" si="63"/>
        <v>8.0401746887921635E-2</v>
      </c>
      <c r="C528" s="26">
        <f t="shared" si="64"/>
        <v>5.7047679334669289E-2</v>
      </c>
      <c r="E528">
        <f t="shared" si="65"/>
        <v>0</v>
      </c>
      <c r="F528">
        <f t="shared" si="66"/>
        <v>0</v>
      </c>
      <c r="H528">
        <f t="shared" si="67"/>
        <v>8.0401746887921635E-2</v>
      </c>
      <c r="I528">
        <f t="shared" si="68"/>
        <v>8.6855735901620781E-2</v>
      </c>
      <c r="J528">
        <f t="shared" si="69"/>
        <v>0</v>
      </c>
      <c r="K528">
        <f t="shared" si="70"/>
        <v>0</v>
      </c>
    </row>
    <row r="529" spans="1:11" x14ac:dyDescent="0.25">
      <c r="A529">
        <f t="shared" si="71"/>
        <v>2.9700000000000024</v>
      </c>
      <c r="B529" s="1">
        <f t="shared" si="63"/>
        <v>7.9252111153126373E-2</v>
      </c>
      <c r="C529" s="26">
        <f t="shared" si="64"/>
        <v>5.6564186587269756E-2</v>
      </c>
      <c r="E529">
        <f t="shared" si="65"/>
        <v>0</v>
      </c>
      <c r="F529">
        <f t="shared" si="66"/>
        <v>0</v>
      </c>
      <c r="H529">
        <f t="shared" si="67"/>
        <v>7.9252111153126373E-2</v>
      </c>
      <c r="I529">
        <f t="shared" si="68"/>
        <v>8.5613816893273409E-2</v>
      </c>
      <c r="J529">
        <f t="shared" si="69"/>
        <v>0</v>
      </c>
      <c r="K529">
        <f t="shared" si="70"/>
        <v>0</v>
      </c>
    </row>
    <row r="530" spans="1:11" x14ac:dyDescent="0.25">
      <c r="A530">
        <f t="shared" si="71"/>
        <v>2.9770000000000025</v>
      </c>
      <c r="B530" s="1">
        <f t="shared" si="63"/>
        <v>7.8114188078148752E-2</v>
      </c>
      <c r="C530" s="26">
        <f t="shared" si="64"/>
        <v>5.6085120594784849E-2</v>
      </c>
      <c r="E530">
        <f t="shared" si="65"/>
        <v>0</v>
      </c>
      <c r="F530">
        <f t="shared" si="66"/>
        <v>0</v>
      </c>
      <c r="H530">
        <f t="shared" si="67"/>
        <v>7.8114188078148752E-2</v>
      </c>
      <c r="I530">
        <f t="shared" si="68"/>
        <v>8.4384550740457226E-2</v>
      </c>
      <c r="J530">
        <f t="shared" si="69"/>
        <v>0</v>
      </c>
      <c r="K530">
        <f t="shared" si="70"/>
        <v>0</v>
      </c>
    </row>
    <row r="531" spans="1:11" x14ac:dyDescent="0.25">
      <c r="A531">
        <f t="shared" si="71"/>
        <v>2.9840000000000027</v>
      </c>
      <c r="B531" s="1">
        <f t="shared" si="63"/>
        <v>7.698794617160129E-2</v>
      </c>
      <c r="C531" s="26">
        <f t="shared" si="64"/>
        <v>5.5610438583846962E-2</v>
      </c>
      <c r="E531">
        <f t="shared" si="65"/>
        <v>0</v>
      </c>
      <c r="F531">
        <f t="shared" si="66"/>
        <v>0</v>
      </c>
      <c r="H531">
        <f t="shared" si="67"/>
        <v>7.698794617160129E-2</v>
      </c>
      <c r="I531">
        <f t="shared" si="68"/>
        <v>8.3167903423915904E-2</v>
      </c>
      <c r="J531">
        <f t="shared" si="69"/>
        <v>0</v>
      </c>
      <c r="K531">
        <f t="shared" si="70"/>
        <v>0</v>
      </c>
    </row>
    <row r="532" spans="1:11" x14ac:dyDescent="0.25">
      <c r="A532">
        <f t="shared" si="71"/>
        <v>2.9910000000000028</v>
      </c>
      <c r="B532" s="1">
        <f t="shared" ref="B532:B595" si="72">_xlfn.NORM.DIST(A532,$C$5,$C$6,0)</f>
        <v>7.5873352290636228E-2</v>
      </c>
      <c r="C532" s="26">
        <f t="shared" ref="C532:C595" si="73">IFERROR(_xlfn.LOGNORM.DIST(A532,$F$5,$F$6,0),0)</f>
        <v>5.5140098201258952E-2</v>
      </c>
      <c r="E532">
        <f t="shared" ref="E532:E595" si="74">IF(AND(A533&gt;=$C$12,A532&lt;=$C$12),0.5,0)+IF(AND(A533&gt;=$F$12,A532&lt;=$F$12),0.5,0)+IF(AND(A533&gt;=$C$5,A532&lt;=$C$5),B532,0)+IF(AND(A533&gt;=0,A532&lt;=0),1,0)</f>
        <v>0.5</v>
      </c>
      <c r="F532">
        <f t="shared" ref="F532:F595" si="75">IF(AND(A533&gt;=$C$13,A532&lt;=$C$13),1,0)+IF(AND(A533&gt;=$F$13,A532&lt;=$F$13),1,0)</f>
        <v>0</v>
      </c>
      <c r="H532">
        <f t="shared" ref="H532:H595" si="76">IF(A532&lt;$L$4,0,B532)</f>
        <v>7.5873352290636228E-2</v>
      </c>
      <c r="I532">
        <f t="shared" ref="I532:I595" si="77">H532/(1-_xlfn.NORM.DIST($L$4,$C$5,$C$6,1))</f>
        <v>8.196383914036727E-2</v>
      </c>
      <c r="J532">
        <f t="shared" ref="J532:J595" si="78">IF(AND(A533&gt;=$J$12,A532&lt;=$J$12),0.5,0)+IF(AND(A533&gt;=$L$12,A532&lt;=$L$12),0.5,0)+IF(AND(A533&gt;=$L$8,A532&lt;=$L$8),I532,0)+IF(AND(A533&gt;=$J$8,A532&lt;=$J$8),B532,0)+IF(AND(A533&gt;=0,A532&lt;=0),1,0)</f>
        <v>0</v>
      </c>
      <c r="K532">
        <f t="shared" ref="K532:K595" si="79">IF(AND(A533&gt;=$J$13,A532&lt;=$J$13),1,0)+IF(AND(A533&gt;=$L$13,A532&lt;=$L$13),1,0)</f>
        <v>0</v>
      </c>
    </row>
    <row r="533" spans="1:11" x14ac:dyDescent="0.25">
      <c r="A533">
        <f t="shared" ref="A533:A596" si="80">A532+0.007</f>
        <v>2.9980000000000029</v>
      </c>
      <c r="B533" s="1">
        <f t="shared" si="72"/>
        <v>7.4770371672717009E-2</v>
      </c>
      <c r="C533" s="26">
        <f t="shared" si="73"/>
        <v>5.4674057510118966E-2</v>
      </c>
      <c r="E533">
        <f t="shared" si="74"/>
        <v>0</v>
      </c>
      <c r="F533">
        <f t="shared" si="75"/>
        <v>0</v>
      </c>
      <c r="H533">
        <f t="shared" si="76"/>
        <v>7.4770371672717009E-2</v>
      </c>
      <c r="I533">
        <f t="shared" si="77"/>
        <v>8.077232033682509E-2</v>
      </c>
      <c r="J533">
        <f t="shared" si="78"/>
        <v>0</v>
      </c>
      <c r="K533">
        <f t="shared" si="79"/>
        <v>0</v>
      </c>
    </row>
    <row r="534" spans="1:11" x14ac:dyDescent="0.25">
      <c r="A534">
        <f t="shared" si="80"/>
        <v>3.005000000000003</v>
      </c>
      <c r="B534" s="1">
        <f t="shared" si="72"/>
        <v>7.36789679674172E-2</v>
      </c>
      <c r="C534" s="26">
        <f t="shared" si="73"/>
        <v>5.4212274985970879E-2</v>
      </c>
      <c r="E534">
        <f t="shared" si="74"/>
        <v>0</v>
      </c>
      <c r="F534">
        <f t="shared" si="75"/>
        <v>0</v>
      </c>
      <c r="H534">
        <f t="shared" si="76"/>
        <v>7.36789679674172E-2</v>
      </c>
      <c r="I534">
        <f t="shared" si="77"/>
        <v>7.9593307744950534E-2</v>
      </c>
      <c r="J534">
        <f t="shared" si="78"/>
        <v>0</v>
      </c>
      <c r="K534">
        <f t="shared" si="79"/>
        <v>0</v>
      </c>
    </row>
    <row r="535" spans="1:11" x14ac:dyDescent="0.25">
      <c r="A535">
        <f t="shared" si="80"/>
        <v>3.0120000000000031</v>
      </c>
      <c r="B535" s="1">
        <f t="shared" si="72"/>
        <v>7.2599103268234697E-2</v>
      </c>
      <c r="C535" s="26">
        <f t="shared" si="73"/>
        <v>5.3754709512979552E-2</v>
      </c>
      <c r="E535">
        <f t="shared" si="74"/>
        <v>0</v>
      </c>
      <c r="F535">
        <f t="shared" si="75"/>
        <v>0</v>
      </c>
      <c r="H535">
        <f t="shared" si="76"/>
        <v>7.2599103268234697E-2</v>
      </c>
      <c r="I535">
        <f t="shared" si="77"/>
        <v>7.8426760415420196E-2</v>
      </c>
      <c r="J535">
        <f t="shared" si="78"/>
        <v>0</v>
      </c>
      <c r="K535">
        <f t="shared" si="79"/>
        <v>0</v>
      </c>
    </row>
    <row r="536" spans="1:11" x14ac:dyDescent="0.25">
      <c r="A536">
        <f t="shared" si="80"/>
        <v>3.0190000000000032</v>
      </c>
      <c r="B536" s="1">
        <f t="shared" si="72"/>
        <v>7.1530738144409911E-2</v>
      </c>
      <c r="C536" s="26">
        <f t="shared" si="73"/>
        <v>5.3301320380132057E-2</v>
      </c>
      <c r="E536">
        <f t="shared" si="74"/>
        <v>0</v>
      </c>
      <c r="F536">
        <f t="shared" si="75"/>
        <v>0</v>
      </c>
      <c r="H536">
        <f t="shared" si="76"/>
        <v>7.1530738144409911E-2</v>
      </c>
      <c r="I536">
        <f t="shared" si="77"/>
        <v>7.7272635752298383E-2</v>
      </c>
      <c r="J536">
        <f t="shared" si="78"/>
        <v>0</v>
      </c>
      <c r="K536">
        <f t="shared" si="79"/>
        <v>0</v>
      </c>
    </row>
    <row r="537" spans="1:11" x14ac:dyDescent="0.25">
      <c r="A537">
        <f t="shared" si="80"/>
        <v>3.0260000000000034</v>
      </c>
      <c r="B537" s="1">
        <f t="shared" si="72"/>
        <v>7.0473831672736173E-2</v>
      </c>
      <c r="C537" s="26">
        <f t="shared" si="73"/>
        <v>5.2852067277463888E-2</v>
      </c>
      <c r="E537">
        <f t="shared" si="74"/>
        <v>0</v>
      </c>
      <c r="F537">
        <f t="shared" si="75"/>
        <v>0</v>
      </c>
      <c r="H537">
        <f t="shared" si="76"/>
        <v>7.0473831672736173E-2</v>
      </c>
      <c r="I537">
        <f t="shared" si="77"/>
        <v>7.6130889547400951E-2</v>
      </c>
      <c r="J537">
        <f t="shared" si="78"/>
        <v>0</v>
      </c>
      <c r="K537">
        <f t="shared" si="79"/>
        <v>0</v>
      </c>
    </row>
    <row r="538" spans="1:11" x14ac:dyDescent="0.25">
      <c r="A538">
        <f t="shared" si="80"/>
        <v>3.0330000000000035</v>
      </c>
      <c r="B538" s="1">
        <f t="shared" si="72"/>
        <v>6.9428341469350854E-2</v>
      </c>
      <c r="C538" s="26">
        <f t="shared" si="73"/>
        <v>5.2406910292311669E-2</v>
      </c>
      <c r="E538">
        <f t="shared" si="74"/>
        <v>0</v>
      </c>
      <c r="F538">
        <f t="shared" si="75"/>
        <v>0</v>
      </c>
      <c r="H538">
        <f t="shared" si="76"/>
        <v>6.9428341469350854E-2</v>
      </c>
      <c r="I538">
        <f t="shared" si="77"/>
        <v>7.5001476014638413E-2</v>
      </c>
      <c r="J538">
        <f t="shared" si="78"/>
        <v>0</v>
      </c>
      <c r="K538">
        <f t="shared" si="79"/>
        <v>0</v>
      </c>
    </row>
    <row r="539" spans="1:11" x14ac:dyDescent="0.25">
      <c r="A539">
        <f t="shared" si="80"/>
        <v>3.0400000000000036</v>
      </c>
      <c r="B539" s="1">
        <f t="shared" si="72"/>
        <v>6.8394223721496464E-2</v>
      </c>
      <c r="C539" s="26">
        <f t="shared" si="73"/>
        <v>5.1965809905591485E-2</v>
      </c>
      <c r="E539">
        <f t="shared" si="74"/>
        <v>0</v>
      </c>
      <c r="F539">
        <f t="shared" si="75"/>
        <v>0</v>
      </c>
      <c r="H539">
        <f t="shared" si="76"/>
        <v>6.8394223721496464E-2</v>
      </c>
      <c r="I539">
        <f t="shared" si="77"/>
        <v>7.3884347824326513E-2</v>
      </c>
      <c r="J539">
        <f t="shared" si="78"/>
        <v>0</v>
      </c>
      <c r="K539">
        <f t="shared" si="79"/>
        <v>0</v>
      </c>
    </row>
    <row r="540" spans="1:11" x14ac:dyDescent="0.25">
      <c r="A540">
        <f t="shared" si="80"/>
        <v>3.0470000000000037</v>
      </c>
      <c r="B540" s="1">
        <f t="shared" si="72"/>
        <v>6.7371433219240343E-2</v>
      </c>
      <c r="C540" s="26">
        <f t="shared" si="73"/>
        <v>5.1528726988103346E-2</v>
      </c>
      <c r="E540">
        <f t="shared" si="74"/>
        <v>0</v>
      </c>
      <c r="F540">
        <f t="shared" si="75"/>
        <v>0</v>
      </c>
      <c r="H540">
        <f t="shared" si="76"/>
        <v>6.7371433219240343E-2</v>
      </c>
      <c r="I540">
        <f t="shared" si="77"/>
        <v>7.2779456137452112E-2</v>
      </c>
      <c r="J540">
        <f t="shared" si="78"/>
        <v>0</v>
      </c>
      <c r="K540">
        <f t="shared" si="79"/>
        <v>0</v>
      </c>
    </row>
    <row r="541" spans="1:11" x14ac:dyDescent="0.25">
      <c r="A541">
        <f t="shared" si="80"/>
        <v>3.0540000000000038</v>
      </c>
      <c r="B541" s="1">
        <f t="shared" si="72"/>
        <v>6.6359923387142514E-2</v>
      </c>
      <c r="C541" s="26">
        <f t="shared" si="73"/>
        <v>5.1095622796861535E-2</v>
      </c>
      <c r="E541">
        <f t="shared" si="74"/>
        <v>0</v>
      </c>
      <c r="F541">
        <f t="shared" si="75"/>
        <v>0</v>
      </c>
      <c r="H541">
        <f t="shared" si="76"/>
        <v>6.6359923387142514E-2</v>
      </c>
      <c r="I541">
        <f t="shared" si="77"/>
        <v>7.168675063988314E-2</v>
      </c>
      <c r="J541">
        <f t="shared" si="78"/>
        <v>0</v>
      </c>
      <c r="K541">
        <f t="shared" si="79"/>
        <v>0</v>
      </c>
    </row>
    <row r="542" spans="1:11" x14ac:dyDescent="0.25">
      <c r="A542">
        <f t="shared" si="80"/>
        <v>3.0610000000000039</v>
      </c>
      <c r="B542" s="1">
        <f t="shared" si="72"/>
        <v>6.5359646315860345E-2</v>
      </c>
      <c r="C542" s="26">
        <f t="shared" si="73"/>
        <v>5.0666458971451632E-2</v>
      </c>
      <c r="E542">
        <f t="shared" si="74"/>
        <v>0</v>
      </c>
      <c r="F542">
        <f t="shared" si="75"/>
        <v>0</v>
      </c>
      <c r="H542">
        <f t="shared" si="76"/>
        <v>6.5359646315860345E-2</v>
      </c>
      <c r="I542">
        <f t="shared" si="77"/>
        <v>7.0606179576510109E-2</v>
      </c>
      <c r="J542">
        <f t="shared" si="78"/>
        <v>0</v>
      </c>
      <c r="K542">
        <f t="shared" si="79"/>
        <v>0</v>
      </c>
    </row>
    <row r="543" spans="1:11" x14ac:dyDescent="0.25">
      <c r="A543">
        <f t="shared" si="80"/>
        <v>3.0680000000000041</v>
      </c>
      <c r="B543" s="1">
        <f t="shared" si="72"/>
        <v>6.4370552793680619E-2</v>
      </c>
      <c r="C543" s="26">
        <f t="shared" si="73"/>
        <v>5.0241197530413929E-2</v>
      </c>
      <c r="E543">
        <f t="shared" si="74"/>
        <v>0</v>
      </c>
      <c r="F543">
        <f t="shared" si="75"/>
        <v>0</v>
      </c>
      <c r="H543">
        <f t="shared" si="76"/>
        <v>6.4370552793680619E-2</v>
      </c>
      <c r="I543">
        <f t="shared" si="77"/>
        <v>6.9537689785309414E-2</v>
      </c>
      <c r="J543">
        <f t="shared" si="78"/>
        <v>0</v>
      </c>
      <c r="K543">
        <f t="shared" si="79"/>
        <v>0</v>
      </c>
    </row>
    <row r="544" spans="1:11" x14ac:dyDescent="0.25">
      <c r="A544">
        <f t="shared" si="80"/>
        <v>3.0750000000000042</v>
      </c>
      <c r="B544" s="1">
        <f t="shared" si="72"/>
        <v>6.3392592337967929E-2</v>
      </c>
      <c r="C544" s="26">
        <f t="shared" si="73"/>
        <v>4.9819800867652975E-2</v>
      </c>
      <c r="E544">
        <f t="shared" si="74"/>
        <v>0</v>
      </c>
      <c r="F544">
        <f t="shared" si="75"/>
        <v>0</v>
      </c>
      <c r="H544">
        <f t="shared" si="76"/>
        <v>6.3392592337967929E-2</v>
      </c>
      <c r="I544">
        <f t="shared" si="77"/>
        <v>6.8481226731316111E-2</v>
      </c>
      <c r="J544">
        <f t="shared" si="78"/>
        <v>0</v>
      </c>
      <c r="K544">
        <f t="shared" si="79"/>
        <v>0</v>
      </c>
    </row>
    <row r="545" spans="1:11" x14ac:dyDescent="0.25">
      <c r="A545">
        <f t="shared" si="80"/>
        <v>3.0820000000000043</v>
      </c>
      <c r="B545" s="1">
        <f t="shared" si="72"/>
        <v>6.2425713226519464E-2</v>
      </c>
      <c r="C545" s="26">
        <f t="shared" si="73"/>
        <v>4.9402231748873669E-2</v>
      </c>
      <c r="E545">
        <f t="shared" si="74"/>
        <v>0</v>
      </c>
      <c r="F545">
        <f t="shared" si="75"/>
        <v>0</v>
      </c>
      <c r="H545">
        <f t="shared" si="76"/>
        <v>6.2425713226519464E-2</v>
      </c>
      <c r="I545">
        <f t="shared" si="77"/>
        <v>6.7436734540495605E-2</v>
      </c>
      <c r="J545">
        <f t="shared" si="78"/>
        <v>0</v>
      </c>
      <c r="K545">
        <f t="shared" si="79"/>
        <v>0</v>
      </c>
    </row>
    <row r="546" spans="1:11" x14ac:dyDescent="0.25">
      <c r="A546">
        <f t="shared" si="80"/>
        <v>3.0890000000000044</v>
      </c>
      <c r="B546" s="1">
        <f t="shared" si="72"/>
        <v>6.1469862528816775E-2</v>
      </c>
      <c r="C546" s="26">
        <f t="shared" si="73"/>
        <v>4.8988453308044001E-2</v>
      </c>
      <c r="E546">
        <f t="shared" si="74"/>
        <v>0</v>
      </c>
      <c r="F546">
        <f t="shared" si="75"/>
        <v>0</v>
      </c>
      <c r="H546">
        <f t="shared" si="76"/>
        <v>6.1469862528816775E-2</v>
      </c>
      <c r="I546">
        <f t="shared" si="77"/>
        <v>6.6404156033504025E-2</v>
      </c>
      <c r="J546">
        <f t="shared" si="78"/>
        <v>0</v>
      </c>
      <c r="K546">
        <f t="shared" si="79"/>
        <v>0</v>
      </c>
    </row>
    <row r="547" spans="1:11" x14ac:dyDescent="0.25">
      <c r="A547">
        <f t="shared" si="80"/>
        <v>3.0960000000000045</v>
      </c>
      <c r="B547" s="1">
        <f t="shared" si="72"/>
        <v>6.0524986137164186E-2</v>
      </c>
      <c r="C547" s="26">
        <f t="shared" si="73"/>
        <v>4.8578429043884784E-2</v>
      </c>
      <c r="E547">
        <f t="shared" si="74"/>
        <v>0</v>
      </c>
      <c r="F547">
        <f t="shared" si="75"/>
        <v>0</v>
      </c>
      <c r="H547">
        <f t="shared" si="76"/>
        <v>6.0524986137164186E-2</v>
      </c>
      <c r="I547">
        <f t="shared" si="77"/>
        <v>6.5383432759326232E-2</v>
      </c>
      <c r="J547">
        <f t="shared" si="78"/>
        <v>0</v>
      </c>
      <c r="K547">
        <f t="shared" si="79"/>
        <v>0</v>
      </c>
    </row>
    <row r="548" spans="1:11" x14ac:dyDescent="0.25">
      <c r="A548">
        <f t="shared" si="80"/>
        <v>3.1030000000000046</v>
      </c>
      <c r="B548" s="1">
        <f t="shared" si="72"/>
        <v>5.9591028797704837E-2</v>
      </c>
      <c r="C548" s="26">
        <f t="shared" si="73"/>
        <v>4.8172122816385263E-2</v>
      </c>
      <c r="E548">
        <f t="shared" si="74"/>
        <v>0</v>
      </c>
      <c r="F548">
        <f t="shared" si="75"/>
        <v>0</v>
      </c>
      <c r="H548">
        <f t="shared" si="76"/>
        <v>5.9591028797704837E-2</v>
      </c>
      <c r="I548">
        <f t="shared" si="77"/>
        <v>6.4374505028781517E-2</v>
      </c>
      <c r="J548">
        <f t="shared" si="78"/>
        <v>0</v>
      </c>
      <c r="K548">
        <f t="shared" si="79"/>
        <v>0</v>
      </c>
    </row>
    <row r="549" spans="1:11" x14ac:dyDescent="0.25">
      <c r="A549">
        <f t="shared" si="80"/>
        <v>3.1100000000000048</v>
      </c>
      <c r="B549" s="1">
        <f t="shared" si="72"/>
        <v>5.8667934141304806E-2</v>
      </c>
      <c r="C549" s="26">
        <f t="shared" si="73"/>
        <v>4.7769498843345977E-2</v>
      </c>
      <c r="E549">
        <f t="shared" si="74"/>
        <v>0</v>
      </c>
      <c r="F549">
        <f t="shared" si="75"/>
        <v>0</v>
      </c>
      <c r="H549">
        <f t="shared" si="76"/>
        <v>5.8667934141304806E-2</v>
      </c>
      <c r="I549">
        <f t="shared" si="77"/>
        <v>6.3377311947886858E-2</v>
      </c>
      <c r="J549">
        <f t="shared" si="78"/>
        <v>0</v>
      </c>
      <c r="K549">
        <f t="shared" si="79"/>
        <v>0</v>
      </c>
    </row>
    <row r="550" spans="1:11" x14ac:dyDescent="0.25">
      <c r="A550">
        <f t="shared" si="80"/>
        <v>3.1170000000000049</v>
      </c>
      <c r="B550" s="1">
        <f t="shared" si="72"/>
        <v>5.7755644714296471E-2</v>
      </c>
      <c r="C550" s="26">
        <f t="shared" si="73"/>
        <v>4.7370521696948067E-2</v>
      </c>
      <c r="E550">
        <f t="shared" si="74"/>
        <v>0</v>
      </c>
      <c r="F550">
        <f t="shared" si="75"/>
        <v>0</v>
      </c>
      <c r="H550">
        <f t="shared" si="76"/>
        <v>5.7755644714296471E-2</v>
      </c>
      <c r="I550">
        <f t="shared" si="77"/>
        <v>6.239179145106815E-2</v>
      </c>
      <c r="J550">
        <f t="shared" si="78"/>
        <v>0</v>
      </c>
      <c r="K550">
        <f t="shared" si="79"/>
        <v>0</v>
      </c>
    </row>
    <row r="551" spans="1:11" x14ac:dyDescent="0.25">
      <c r="A551">
        <f t="shared" si="80"/>
        <v>3.124000000000005</v>
      </c>
      <c r="B551" s="1">
        <f t="shared" si="72"/>
        <v>5.685410200907174E-2</v>
      </c>
      <c r="C551" s="26">
        <f t="shared" si="73"/>
        <v>4.6975156300349284E-2</v>
      </c>
      <c r="E551">
        <f t="shared" si="74"/>
        <v>0</v>
      </c>
      <c r="F551">
        <f t="shared" si="75"/>
        <v>0</v>
      </c>
      <c r="H551">
        <f t="shared" si="76"/>
        <v>5.685410200907174E-2</v>
      </c>
      <c r="I551">
        <f t="shared" si="77"/>
        <v>6.1417880334209127E-2</v>
      </c>
      <c r="J551">
        <f t="shared" si="78"/>
        <v>0</v>
      </c>
      <c r="K551">
        <f t="shared" si="79"/>
        <v>0</v>
      </c>
    </row>
    <row r="552" spans="1:11" x14ac:dyDescent="0.25">
      <c r="A552">
        <f t="shared" si="80"/>
        <v>3.1310000000000051</v>
      </c>
      <c r="B552" s="1">
        <f t="shared" si="72"/>
        <v>5.5963246494517185E-2</v>
      </c>
      <c r="C552" s="26">
        <f t="shared" si="73"/>
        <v>4.6583367924307006E-2</v>
      </c>
      <c r="E552">
        <f t="shared" si="74"/>
        <v>0</v>
      </c>
      <c r="F552">
        <f t="shared" si="75"/>
        <v>0</v>
      </c>
      <c r="H552">
        <f t="shared" si="76"/>
        <v>5.5963246494517185E-2</v>
      </c>
      <c r="I552">
        <f t="shared" si="77"/>
        <v>6.0455514287529655E-2</v>
      </c>
      <c r="J552">
        <f t="shared" si="78"/>
        <v>0</v>
      </c>
      <c r="K552">
        <f t="shared" si="79"/>
        <v>0</v>
      </c>
    </row>
    <row r="553" spans="1:11" x14ac:dyDescent="0.25">
      <c r="A553">
        <f t="shared" si="80"/>
        <v>3.1380000000000052</v>
      </c>
      <c r="B553" s="1">
        <f t="shared" si="72"/>
        <v>5.5083017646281637E-2</v>
      </c>
      <c r="C553" s="26">
        <f t="shared" si="73"/>
        <v>4.6195122183827424E-2</v>
      </c>
      <c r="E553">
        <f t="shared" si="74"/>
        <v>0</v>
      </c>
      <c r="F553">
        <f t="shared" si="75"/>
        <v>0</v>
      </c>
      <c r="H553">
        <f t="shared" si="76"/>
        <v>5.5083017646281637E-2</v>
      </c>
      <c r="I553">
        <f t="shared" si="77"/>
        <v>5.9504627928282906E-2</v>
      </c>
      <c r="J553">
        <f t="shared" si="78"/>
        <v>0</v>
      </c>
      <c r="K553">
        <f t="shared" si="79"/>
        <v>0</v>
      </c>
    </row>
    <row r="554" spans="1:11" x14ac:dyDescent="0.25">
      <c r="A554">
        <f t="shared" si="80"/>
        <v>3.1450000000000053</v>
      </c>
      <c r="B554" s="1">
        <f t="shared" si="72"/>
        <v>5.4213353976869071E-2</v>
      </c>
      <c r="C554" s="26">
        <f t="shared" si="73"/>
        <v>4.5810385034841791E-2</v>
      </c>
      <c r="E554">
        <f t="shared" si="74"/>
        <v>0</v>
      </c>
      <c r="F554">
        <f t="shared" si="75"/>
        <v>0</v>
      </c>
      <c r="H554">
        <f t="shared" si="76"/>
        <v>5.4213353976869071E-2</v>
      </c>
      <c r="I554">
        <f t="shared" si="77"/>
        <v>5.8565154833263876E-2</v>
      </c>
      <c r="J554">
        <f t="shared" si="78"/>
        <v>0</v>
      </c>
      <c r="K554">
        <f t="shared" si="79"/>
        <v>0</v>
      </c>
    </row>
    <row r="555" spans="1:11" x14ac:dyDescent="0.25">
      <c r="A555">
        <f t="shared" si="80"/>
        <v>3.1520000000000055</v>
      </c>
      <c r="B555" s="1">
        <f t="shared" si="72"/>
        <v>5.3354193065547603E-2</v>
      </c>
      <c r="C555" s="26">
        <f t="shared" si="73"/>
        <v>4.5429122770909172E-2</v>
      </c>
      <c r="E555">
        <f t="shared" si="74"/>
        <v>0</v>
      </c>
      <c r="F555">
        <f t="shared" si="75"/>
        <v>0</v>
      </c>
      <c r="H555">
        <f t="shared" si="76"/>
        <v>5.3354193065547603E-2</v>
      </c>
      <c r="I555">
        <f t="shared" si="77"/>
        <v>5.7637027571119229E-2</v>
      </c>
      <c r="J555">
        <f t="shared" si="78"/>
        <v>0</v>
      </c>
      <c r="K555">
        <f t="shared" si="79"/>
        <v>0</v>
      </c>
    </row>
    <row r="556" spans="1:11" x14ac:dyDescent="0.25">
      <c r="A556">
        <f t="shared" si="80"/>
        <v>3.1590000000000056</v>
      </c>
      <c r="B556" s="1">
        <f t="shared" si="72"/>
        <v>5.250547158806735E-2</v>
      </c>
      <c r="C556" s="26">
        <f t="shared" si="73"/>
        <v>4.5051302019945838E-2</v>
      </c>
      <c r="E556">
        <f t="shared" si="74"/>
        <v>0</v>
      </c>
      <c r="F556">
        <f t="shared" si="75"/>
        <v>0</v>
      </c>
      <c r="H556">
        <f t="shared" si="76"/>
        <v>5.250547158806735E-2</v>
      </c>
      <c r="I556">
        <f t="shared" si="77"/>
        <v>5.6720177734450664E-2</v>
      </c>
      <c r="J556">
        <f t="shared" si="78"/>
        <v>0</v>
      </c>
      <c r="K556">
        <f t="shared" si="79"/>
        <v>0</v>
      </c>
    </row>
    <row r="557" spans="1:11" x14ac:dyDescent="0.25">
      <c r="A557">
        <f t="shared" si="80"/>
        <v>3.1660000000000057</v>
      </c>
      <c r="B557" s="1">
        <f t="shared" si="72"/>
        <v>5.1667125346179579E-2</v>
      </c>
      <c r="C557" s="26">
        <f t="shared" si="73"/>
        <v>4.4676889740981322E-2</v>
      </c>
      <c r="E557">
        <f t="shared" si="74"/>
        <v>0</v>
      </c>
      <c r="F557">
        <f t="shared" si="75"/>
        <v>0</v>
      </c>
      <c r="H557">
        <f t="shared" si="76"/>
        <v>5.1667125346179579E-2</v>
      </c>
      <c r="I557">
        <f t="shared" si="77"/>
        <v>5.5814535971703605E-2</v>
      </c>
      <c r="J557">
        <f t="shared" si="78"/>
        <v>0</v>
      </c>
      <c r="K557">
        <f t="shared" si="79"/>
        <v>0</v>
      </c>
    </row>
    <row r="558" spans="1:11" x14ac:dyDescent="0.25">
      <c r="A558">
        <f t="shared" si="80"/>
        <v>3.1730000000000058</v>
      </c>
      <c r="B558" s="1">
        <f t="shared" si="72"/>
        <v>5.0839089296948893E-2</v>
      </c>
      <c r="C558" s="26">
        <f t="shared" si="73"/>
        <v>4.430585322094082E-2</v>
      </c>
      <c r="E558">
        <f t="shared" si="74"/>
        <v>0</v>
      </c>
      <c r="F558">
        <f t="shared" si="75"/>
        <v>0</v>
      </c>
      <c r="H558">
        <f t="shared" si="76"/>
        <v>5.0839089296948893E-2</v>
      </c>
      <c r="I558">
        <f t="shared" si="77"/>
        <v>5.4920032018832325E-2</v>
      </c>
      <c r="J558">
        <f t="shared" si="78"/>
        <v>0</v>
      </c>
      <c r="K558">
        <f t="shared" si="79"/>
        <v>0</v>
      </c>
    </row>
    <row r="559" spans="1:11" x14ac:dyDescent="0.25">
      <c r="A559">
        <f t="shared" si="80"/>
        <v>3.1800000000000059</v>
      </c>
      <c r="B559" s="1">
        <f t="shared" si="72"/>
        <v>5.0021297581852441E-2</v>
      </c>
      <c r="C559" s="26">
        <f t="shared" si="73"/>
        <v>4.3938160071454353E-2</v>
      </c>
      <c r="E559">
        <f t="shared" si="74"/>
        <v>0</v>
      </c>
      <c r="F559">
        <f t="shared" si="75"/>
        <v>0</v>
      </c>
      <c r="H559">
        <f t="shared" si="76"/>
        <v>5.0021297581852441E-2</v>
      </c>
      <c r="I559">
        <f t="shared" si="77"/>
        <v>5.4036594730735028E-2</v>
      </c>
      <c r="J559">
        <f t="shared" si="78"/>
        <v>0</v>
      </c>
      <c r="K559">
        <f t="shared" si="79"/>
        <v>0</v>
      </c>
    </row>
    <row r="560" spans="1:11" x14ac:dyDescent="0.25">
      <c r="A560">
        <f t="shared" si="80"/>
        <v>3.1870000000000061</v>
      </c>
      <c r="B560" s="1">
        <f t="shared" si="72"/>
        <v>4.9213683555657452E-2</v>
      </c>
      <c r="C560" s="26">
        <f t="shared" si="73"/>
        <v>4.3573778225692146E-2</v>
      </c>
      <c r="E560">
        <f t="shared" si="74"/>
        <v>0</v>
      </c>
      <c r="F560">
        <f t="shared" si="75"/>
        <v>0</v>
      </c>
      <c r="H560">
        <f t="shared" si="76"/>
        <v>4.9213683555657452E-2</v>
      </c>
      <c r="I560">
        <f t="shared" si="77"/>
        <v>5.3164152112449396E-2</v>
      </c>
      <c r="J560">
        <f t="shared" si="78"/>
        <v>0</v>
      </c>
      <c r="K560">
        <f t="shared" si="79"/>
        <v>0</v>
      </c>
    </row>
    <row r="561" spans="1:11" x14ac:dyDescent="0.25">
      <c r="A561">
        <f t="shared" si="80"/>
        <v>3.1940000000000062</v>
      </c>
      <c r="B561" s="1">
        <f t="shared" si="72"/>
        <v>4.8416179815072111E-2</v>
      </c>
      <c r="C561" s="26">
        <f t="shared" si="73"/>
        <v>4.3212675935226409E-2</v>
      </c>
      <c r="E561">
        <f t="shared" si="74"/>
        <v>0</v>
      </c>
      <c r="F561">
        <f t="shared" si="75"/>
        <v>0</v>
      </c>
      <c r="H561">
        <f t="shared" si="76"/>
        <v>4.8416179815072111E-2</v>
      </c>
      <c r="I561">
        <f t="shared" si="77"/>
        <v>5.2302631350103365E-2</v>
      </c>
      <c r="J561">
        <f t="shared" si="78"/>
        <v>0</v>
      </c>
      <c r="K561">
        <f t="shared" si="79"/>
        <v>0</v>
      </c>
    </row>
    <row r="562" spans="1:11" x14ac:dyDescent="0.25">
      <c r="A562">
        <f t="shared" si="80"/>
        <v>3.2010000000000063</v>
      </c>
      <c r="B562" s="1">
        <f t="shared" si="72"/>
        <v>4.7628718227161186E-2</v>
      </c>
      <c r="C562" s="26">
        <f t="shared" si="73"/>
        <v>4.2854821766919633E-2</v>
      </c>
      <c r="E562">
        <f t="shared" si="74"/>
        <v>0</v>
      </c>
      <c r="F562">
        <f t="shared" si="75"/>
        <v>0</v>
      </c>
      <c r="H562">
        <f t="shared" si="76"/>
        <v>4.7628718227161186E-2</v>
      </c>
      <c r="I562">
        <f t="shared" si="77"/>
        <v>5.1451958841611675E-2</v>
      </c>
      <c r="J562">
        <f t="shared" si="78"/>
        <v>0</v>
      </c>
      <c r="K562">
        <f t="shared" si="79"/>
        <v>0</v>
      </c>
    </row>
    <row r="563" spans="1:11" x14ac:dyDescent="0.25">
      <c r="A563">
        <f t="shared" si="80"/>
        <v>3.2080000000000064</v>
      </c>
      <c r="B563" s="1">
        <f t="shared" si="72"/>
        <v>4.6851229957521862E-2</v>
      </c>
      <c r="C563" s="26">
        <f t="shared" si="73"/>
        <v>4.2500184599838786E-2</v>
      </c>
      <c r="E563">
        <f t="shared" si="74"/>
        <v>0</v>
      </c>
      <c r="F563">
        <f t="shared" si="75"/>
        <v>0</v>
      </c>
      <c r="H563">
        <f t="shared" si="76"/>
        <v>4.6851229957521862E-2</v>
      </c>
      <c r="I563">
        <f t="shared" si="77"/>
        <v>5.0612060227113467E-2</v>
      </c>
      <c r="J563">
        <f t="shared" si="78"/>
        <v>0</v>
      </c>
      <c r="K563">
        <f t="shared" si="79"/>
        <v>0</v>
      </c>
    </row>
    <row r="564" spans="1:11" x14ac:dyDescent="0.25">
      <c r="A564">
        <f t="shared" si="80"/>
        <v>3.2150000000000065</v>
      </c>
      <c r="B564" s="1">
        <f t="shared" si="72"/>
        <v>4.608364549821186E-2</v>
      </c>
      <c r="C564" s="26">
        <f t="shared" si="73"/>
        <v>4.2148733622195893E-2</v>
      </c>
      <c r="E564">
        <f t="shared" si="74"/>
        <v>0</v>
      </c>
      <c r="F564">
        <f t="shared" si="75"/>
        <v>0</v>
      </c>
      <c r="H564">
        <f t="shared" si="76"/>
        <v>4.608364549821186E-2</v>
      </c>
      <c r="I564">
        <f t="shared" si="77"/>
        <v>4.9782860419142212E-2</v>
      </c>
      <c r="J564">
        <f t="shared" si="78"/>
        <v>0</v>
      </c>
      <c r="K564">
        <f t="shared" si="79"/>
        <v>0</v>
      </c>
    </row>
    <row r="565" spans="1:11" x14ac:dyDescent="0.25">
      <c r="A565">
        <f t="shared" si="80"/>
        <v>3.2220000000000066</v>
      </c>
      <c r="B565" s="1">
        <f t="shared" si="72"/>
        <v>4.532589469542482E-2</v>
      </c>
      <c r="C565" s="26">
        <f t="shared" si="73"/>
        <v>4.1800438328314864E-2</v>
      </c>
      <c r="E565">
        <f t="shared" si="74"/>
        <v>0</v>
      </c>
      <c r="F565">
        <f t="shared" si="75"/>
        <v>0</v>
      </c>
      <c r="H565">
        <f t="shared" si="76"/>
        <v>4.532589469542482E-2</v>
      </c>
      <c r="I565">
        <f t="shared" si="77"/>
        <v>4.8964283632522677E-2</v>
      </c>
      <c r="J565">
        <f t="shared" si="78"/>
        <v>0</v>
      </c>
      <c r="K565">
        <f t="shared" si="79"/>
        <v>0</v>
      </c>
    </row>
    <row r="566" spans="1:11" x14ac:dyDescent="0.25">
      <c r="A566">
        <f t="shared" si="80"/>
        <v>3.2290000000000068</v>
      </c>
      <c r="B566" s="1">
        <f t="shared" si="72"/>
        <v>4.457790677690706E-2</v>
      </c>
      <c r="C566" s="26">
        <f t="shared" si="73"/>
        <v>4.1455268515623582E-2</v>
      </c>
      <c r="E566">
        <f t="shared" si="74"/>
        <v>0</v>
      </c>
      <c r="F566">
        <f t="shared" si="75"/>
        <v>0</v>
      </c>
      <c r="H566">
        <f t="shared" si="76"/>
        <v>4.457790677690706E-2</v>
      </c>
      <c r="I566">
        <f t="shared" si="77"/>
        <v>4.8156253413988437E-2</v>
      </c>
      <c r="J566">
        <f t="shared" si="78"/>
        <v>0</v>
      </c>
      <c r="K566">
        <f t="shared" si="79"/>
        <v>0</v>
      </c>
    </row>
    <row r="567" spans="1:11" x14ac:dyDescent="0.25">
      <c r="A567">
        <f t="shared" si="80"/>
        <v>3.2360000000000069</v>
      </c>
      <c r="B567" s="1">
        <f t="shared" si="72"/>
        <v>4.3839610379109412E-2</v>
      </c>
      <c r="C567" s="26">
        <f t="shared" si="73"/>
        <v>4.1113194281672913E-2</v>
      </c>
      <c r="E567">
        <f t="shared" si="74"/>
        <v>0</v>
      </c>
      <c r="F567">
        <f t="shared" si="75"/>
        <v>0</v>
      </c>
      <c r="H567">
        <f t="shared" si="76"/>
        <v>4.3839610379109412E-2</v>
      </c>
      <c r="I567">
        <f t="shared" si="77"/>
        <v>4.7358692671513283E-2</v>
      </c>
      <c r="J567">
        <f t="shared" si="78"/>
        <v>0</v>
      </c>
      <c r="K567">
        <f t="shared" si="79"/>
        <v>0</v>
      </c>
    </row>
    <row r="568" spans="1:11" x14ac:dyDescent="0.25">
      <c r="A568">
        <f t="shared" si="80"/>
        <v>3.243000000000007</v>
      </c>
      <c r="B568" s="1">
        <f t="shared" si="72"/>
        <v>4.3110933574069643E-2</v>
      </c>
      <c r="C568" s="26">
        <f t="shared" si="73"/>
        <v>4.0774186021180804E-2</v>
      </c>
      <c r="E568">
        <f t="shared" si="74"/>
        <v>0</v>
      </c>
      <c r="F568">
        <f t="shared" si="75"/>
        <v>0</v>
      </c>
      <c r="H568">
        <f t="shared" si="76"/>
        <v>4.3110933574069643E-2</v>
      </c>
      <c r="I568">
        <f t="shared" si="77"/>
        <v>4.6571523703351485E-2</v>
      </c>
      <c r="J568">
        <f t="shared" si="78"/>
        <v>0</v>
      </c>
      <c r="K568">
        <f t="shared" si="79"/>
        <v>0</v>
      </c>
    </row>
    <row r="569" spans="1:11" x14ac:dyDescent="0.25">
      <c r="A569">
        <f t="shared" si="80"/>
        <v>3.2500000000000071</v>
      </c>
      <c r="B569" s="1">
        <f t="shared" si="72"/>
        <v>4.2391803896019251E-2</v>
      </c>
      <c r="C569" s="26">
        <f t="shared" si="73"/>
        <v>4.0438214423102123E-2</v>
      </c>
      <c r="E569">
        <f t="shared" si="74"/>
        <v>0</v>
      </c>
      <c r="F569">
        <f t="shared" si="75"/>
        <v>0</v>
      </c>
      <c r="H569">
        <f t="shared" si="76"/>
        <v>4.2391803896019251E-2</v>
      </c>
      <c r="I569">
        <f t="shared" si="77"/>
        <v>4.5794668226780424E-2</v>
      </c>
      <c r="J569">
        <f t="shared" si="78"/>
        <v>0</v>
      </c>
      <c r="K569">
        <f t="shared" si="79"/>
        <v>0</v>
      </c>
    </row>
    <row r="570" spans="1:11" x14ac:dyDescent="0.25">
      <c r="A570">
        <f t="shared" si="80"/>
        <v>3.2570000000000072</v>
      </c>
      <c r="B570" s="1">
        <f t="shared" si="72"/>
        <v>4.1682148367710711E-2</v>
      </c>
      <c r="C570" s="26">
        <f t="shared" si="73"/>
        <v>4.0105250467724361E-2</v>
      </c>
      <c r="E570">
        <f t="shared" si="74"/>
        <v>0</v>
      </c>
      <c r="F570">
        <f t="shared" si="75"/>
        <v>0</v>
      </c>
      <c r="H570">
        <f t="shared" si="76"/>
        <v>4.1682148367710711E-2</v>
      </c>
      <c r="I570">
        <f t="shared" si="77"/>
        <v>4.5028047406541115E-2</v>
      </c>
      <c r="J570">
        <f t="shared" si="78"/>
        <v>0</v>
      </c>
      <c r="K570">
        <f t="shared" si="79"/>
        <v>0</v>
      </c>
    </row>
    <row r="571" spans="1:11" x14ac:dyDescent="0.25">
      <c r="A571">
        <f t="shared" si="80"/>
        <v>3.2640000000000073</v>
      </c>
      <c r="B571" s="1">
        <f t="shared" si="72"/>
        <v>4.0981893526459194E-2</v>
      </c>
      <c r="C571" s="26">
        <f t="shared" si="73"/>
        <v>3.9775265423788779E-2</v>
      </c>
      <c r="E571">
        <f t="shared" si="74"/>
        <v>0</v>
      </c>
      <c r="F571">
        <f t="shared" si="75"/>
        <v>0</v>
      </c>
      <c r="H571">
        <f t="shared" si="76"/>
        <v>4.0981893526459194E-2</v>
      </c>
      <c r="I571">
        <f t="shared" si="77"/>
        <v>4.4271581882970382E-2</v>
      </c>
      <c r="J571">
        <f t="shared" si="78"/>
        <v>0</v>
      </c>
      <c r="K571">
        <f t="shared" si="79"/>
        <v>0</v>
      </c>
    </row>
    <row r="572" spans="1:11" x14ac:dyDescent="0.25">
      <c r="A572">
        <f t="shared" si="80"/>
        <v>3.2710000000000075</v>
      </c>
      <c r="B572" s="1">
        <f t="shared" si="72"/>
        <v>4.0290965449895064E-2</v>
      </c>
      <c r="C572" s="26">
        <f t="shared" si="73"/>
        <v>3.9448230845636714E-2</v>
      </c>
      <c r="E572">
        <f t="shared" si="74"/>
        <v>0</v>
      </c>
      <c r="F572">
        <f t="shared" si="75"/>
        <v>0</v>
      </c>
      <c r="H572">
        <f t="shared" si="76"/>
        <v>4.0290965449895064E-2</v>
      </c>
      <c r="I572">
        <f t="shared" si="77"/>
        <v>4.3525191799820534E-2</v>
      </c>
      <c r="J572">
        <f t="shared" si="78"/>
        <v>0</v>
      </c>
      <c r="K572">
        <f t="shared" si="79"/>
        <v>0</v>
      </c>
    </row>
    <row r="573" spans="1:11" x14ac:dyDescent="0.25">
      <c r="A573">
        <f t="shared" si="80"/>
        <v>3.2780000000000076</v>
      </c>
      <c r="B573" s="1">
        <f t="shared" si="72"/>
        <v>3.9609289781422363E-2</v>
      </c>
      <c r="C573" s="26">
        <f t="shared" si="73"/>
        <v>3.9124118570381367E-2</v>
      </c>
      <c r="E573">
        <f t="shared" si="74"/>
        <v>0</v>
      </c>
      <c r="F573">
        <f t="shared" si="75"/>
        <v>0</v>
      </c>
      <c r="H573">
        <f t="shared" si="76"/>
        <v>3.9609289781422363E-2</v>
      </c>
      <c r="I573">
        <f t="shared" si="77"/>
        <v>4.2788796831761448E-2</v>
      </c>
      <c r="J573">
        <f t="shared" si="78"/>
        <v>0</v>
      </c>
      <c r="K573">
        <f t="shared" si="79"/>
        <v>0</v>
      </c>
    </row>
    <row r="574" spans="1:11" x14ac:dyDescent="0.25">
      <c r="A574">
        <f t="shared" si="80"/>
        <v>3.2850000000000077</v>
      </c>
      <c r="B574" s="1">
        <f t="shared" si="72"/>
        <v>3.8936791755378765E-2</v>
      </c>
      <c r="C574" s="26">
        <f t="shared" si="73"/>
        <v>3.8802900715104574E-2</v>
      </c>
      <c r="E574">
        <f t="shared" si="74"/>
        <v>0</v>
      </c>
      <c r="F574">
        <f t="shared" si="75"/>
        <v>0</v>
      </c>
      <c r="H574">
        <f t="shared" si="76"/>
        <v>3.8936791755378765E-2</v>
      </c>
      <c r="I574">
        <f t="shared" si="77"/>
        <v>4.2062316211560168E-2</v>
      </c>
      <c r="J574">
        <f t="shared" si="78"/>
        <v>0</v>
      </c>
      <c r="K574">
        <f t="shared" si="79"/>
        <v>0</v>
      </c>
    </row>
    <row r="575" spans="1:11" x14ac:dyDescent="0.25">
      <c r="A575">
        <f t="shared" si="80"/>
        <v>3.2920000000000078</v>
      </c>
      <c r="B575" s="1">
        <f t="shared" si="72"/>
        <v>3.8273396221893803E-2</v>
      </c>
      <c r="C575" s="26">
        <f t="shared" si="73"/>
        <v>3.848454967407873E-2</v>
      </c>
      <c r="E575">
        <f t="shared" si="74"/>
        <v>0</v>
      </c>
      <c r="F575">
        <f t="shared" si="75"/>
        <v>0</v>
      </c>
      <c r="H575">
        <f t="shared" si="76"/>
        <v>3.8273396221893803E-2</v>
      </c>
      <c r="I575">
        <f t="shared" si="77"/>
        <v>4.1345668756934517E-2</v>
      </c>
      <c r="J575">
        <f t="shared" si="78"/>
        <v>0</v>
      </c>
      <c r="K575">
        <f t="shared" si="79"/>
        <v>0</v>
      </c>
    </row>
    <row r="576" spans="1:11" x14ac:dyDescent="0.25">
      <c r="A576">
        <f t="shared" si="80"/>
        <v>3.2990000000000079</v>
      </c>
      <c r="B576" s="1">
        <f t="shared" si="72"/>
        <v>3.761902767144041E-2</v>
      </c>
      <c r="C576" s="26">
        <f t="shared" si="73"/>
        <v>3.8169038116013639E-2</v>
      </c>
      <c r="E576">
        <f t="shared" si="74"/>
        <v>0</v>
      </c>
      <c r="F576">
        <f t="shared" si="75"/>
        <v>0</v>
      </c>
      <c r="H576">
        <f t="shared" si="76"/>
        <v>3.761902767144041E-2</v>
      </c>
      <c r="I576">
        <f t="shared" si="77"/>
        <v>4.0638772897075473E-2</v>
      </c>
      <c r="J576">
        <f t="shared" si="78"/>
        <v>0</v>
      </c>
      <c r="K576">
        <f t="shared" si="79"/>
        <v>0</v>
      </c>
    </row>
    <row r="577" spans="1:11" x14ac:dyDescent="0.25">
      <c r="A577">
        <f t="shared" si="80"/>
        <v>3.306000000000008</v>
      </c>
      <c r="B577" s="1">
        <f t="shared" si="72"/>
        <v>3.6973610259077389E-2</v>
      </c>
      <c r="C577" s="26">
        <f t="shared" si="73"/>
        <v>3.7856338981327856E-2</v>
      </c>
      <c r="E577">
        <f t="shared" si="74"/>
        <v>0</v>
      </c>
      <c r="F577">
        <f t="shared" si="75"/>
        <v>0</v>
      </c>
      <c r="H577">
        <f t="shared" si="76"/>
        <v>3.6973610259077389E-2</v>
      </c>
      <c r="I577">
        <f t="shared" si="77"/>
        <v>3.9941546698835602E-2</v>
      </c>
      <c r="J577">
        <f t="shared" si="78"/>
        <v>0</v>
      </c>
      <c r="K577">
        <f t="shared" si="79"/>
        <v>0</v>
      </c>
    </row>
    <row r="578" spans="1:11" x14ac:dyDescent="0.25">
      <c r="A578">
        <f t="shared" si="80"/>
        <v>3.3130000000000082</v>
      </c>
      <c r="B578" s="1">
        <f t="shared" si="72"/>
        <v>3.6337067828378186E-2</v>
      </c>
      <c r="C578" s="26">
        <f t="shared" si="73"/>
        <v>3.754642547944493E-2</v>
      </c>
      <c r="E578">
        <f t="shared" si="74"/>
        <v>0</v>
      </c>
      <c r="F578">
        <f t="shared" si="75"/>
        <v>0</v>
      </c>
      <c r="H578">
        <f t="shared" si="76"/>
        <v>3.6337067828378186E-2</v>
      </c>
      <c r="I578">
        <f t="shared" si="77"/>
        <v>3.9253907892578634E-2</v>
      </c>
      <c r="J578">
        <f t="shared" si="78"/>
        <v>0</v>
      </c>
      <c r="K578">
        <f t="shared" si="79"/>
        <v>0</v>
      </c>
    </row>
    <row r="579" spans="1:11" x14ac:dyDescent="0.25">
      <c r="A579">
        <f t="shared" si="80"/>
        <v>3.3200000000000083</v>
      </c>
      <c r="B579" s="1">
        <f t="shared" si="72"/>
        <v>3.5709323935043308E-2</v>
      </c>
      <c r="C579" s="26">
        <f t="shared" si="73"/>
        <v>3.7239271086114273E-2</v>
      </c>
      <c r="E579">
        <f t="shared" si="74"/>
        <v>0</v>
      </c>
      <c r="F579">
        <f t="shared" si="75"/>
        <v>0</v>
      </c>
      <c r="H579">
        <f t="shared" si="76"/>
        <v>3.5709323935043308E-2</v>
      </c>
      <c r="I579">
        <f t="shared" si="77"/>
        <v>3.8575773897687279E-2</v>
      </c>
      <c r="J579">
        <f t="shared" si="78"/>
        <v>0</v>
      </c>
      <c r="K579">
        <f t="shared" si="79"/>
        <v>0</v>
      </c>
    </row>
    <row r="580" spans="1:11" x14ac:dyDescent="0.25">
      <c r="A580">
        <f t="shared" si="80"/>
        <v>3.3270000000000084</v>
      </c>
      <c r="B580" s="1">
        <f t="shared" si="72"/>
        <v>3.50903018701939E-2</v>
      </c>
      <c r="C580" s="26">
        <f t="shared" si="73"/>
        <v>3.6934849540755876E-2</v>
      </c>
      <c r="E580">
        <f t="shared" si="74"/>
        <v>0</v>
      </c>
      <c r="F580">
        <f t="shared" si="75"/>
        <v>0</v>
      </c>
      <c r="H580">
        <f t="shared" si="76"/>
        <v>3.50903018701939E-2</v>
      </c>
      <c r="I580">
        <f t="shared" si="77"/>
        <v>3.7907061847726672E-2</v>
      </c>
      <c r="J580">
        <f t="shared" si="78"/>
        <v>0</v>
      </c>
      <c r="K580">
        <f t="shared" si="79"/>
        <v>0</v>
      </c>
    </row>
    <row r="581" spans="1:11" x14ac:dyDescent="0.25">
      <c r="A581">
        <f t="shared" si="80"/>
        <v>3.3340000000000085</v>
      </c>
      <c r="B581" s="1">
        <f t="shared" si="72"/>
        <v>3.447992468334176E-2</v>
      </c>
      <c r="C581" s="26">
        <f t="shared" si="73"/>
        <v>3.6633134843830011E-2</v>
      </c>
      <c r="E581">
        <f t="shared" si="74"/>
        <v>0</v>
      </c>
      <c r="F581">
        <f t="shared" si="75"/>
        <v>0</v>
      </c>
      <c r="H581">
        <f t="shared" si="76"/>
        <v>3.447992468334176E-2</v>
      </c>
      <c r="I581">
        <f t="shared" si="77"/>
        <v>3.7247688615258165E-2</v>
      </c>
      <c r="J581">
        <f t="shared" si="78"/>
        <v>0</v>
      </c>
      <c r="K581">
        <f t="shared" si="79"/>
        <v>0</v>
      </c>
    </row>
    <row r="582" spans="1:11" x14ac:dyDescent="0.25">
      <c r="A582">
        <f t="shared" si="80"/>
        <v>3.3410000000000086</v>
      </c>
      <c r="B582" s="1">
        <f t="shared" si="72"/>
        <v>3.3878115205035669E-2</v>
      </c>
      <c r="C582" s="26">
        <f t="shared" si="73"/>
        <v>3.6334101254230346E-2</v>
      </c>
      <c r="E582">
        <f t="shared" si="74"/>
        <v>0</v>
      </c>
      <c r="F582">
        <f t="shared" si="75"/>
        <v>0</v>
      </c>
      <c r="H582">
        <f t="shared" si="76"/>
        <v>3.3878115205035669E-2</v>
      </c>
      <c r="I582">
        <f t="shared" si="77"/>
        <v>3.6597570836303557E-2</v>
      </c>
      <c r="J582">
        <f t="shared" si="78"/>
        <v>0</v>
      </c>
      <c r="K582">
        <f t="shared" si="79"/>
        <v>0</v>
      </c>
    </row>
    <row r="583" spans="1:11" x14ac:dyDescent="0.25">
      <c r="A583">
        <f t="shared" si="80"/>
        <v>3.3480000000000087</v>
      </c>
      <c r="B583" s="1">
        <f t="shared" si="72"/>
        <v>3.3284796069178876E-2</v>
      </c>
      <c r="C583" s="26">
        <f t="shared" si="73"/>
        <v>3.6037723286701268E-2</v>
      </c>
      <c r="E583">
        <f t="shared" si="74"/>
        <v>0</v>
      </c>
      <c r="F583">
        <f t="shared" si="75"/>
        <v>0</v>
      </c>
      <c r="H583">
        <f t="shared" si="76"/>
        <v>3.3284796069178876E-2</v>
      </c>
      <c r="I583">
        <f t="shared" si="77"/>
        <v>3.5956624934454041E-2</v>
      </c>
      <c r="J583">
        <f t="shared" si="78"/>
        <v>0</v>
      </c>
      <c r="K583">
        <f t="shared" si="79"/>
        <v>0</v>
      </c>
    </row>
    <row r="584" spans="1:11" x14ac:dyDescent="0.25">
      <c r="A584">
        <f t="shared" si="80"/>
        <v>3.3550000000000089</v>
      </c>
      <c r="B584" s="1">
        <f t="shared" si="72"/>
        <v>3.2699889735017633E-2</v>
      </c>
      <c r="C584" s="26">
        <f t="shared" si="73"/>
        <v>3.5743975709279334E-2</v>
      </c>
      <c r="E584">
        <f t="shared" si="74"/>
        <v>0</v>
      </c>
      <c r="F584">
        <f t="shared" si="75"/>
        <v>0</v>
      </c>
      <c r="H584">
        <f t="shared" si="76"/>
        <v>3.2699889735017633E-2</v>
      </c>
      <c r="I584">
        <f t="shared" si="77"/>
        <v>3.5324767144623785E-2</v>
      </c>
      <c r="J584">
        <f t="shared" si="78"/>
        <v>0</v>
      </c>
      <c r="K584">
        <f t="shared" si="79"/>
        <v>0</v>
      </c>
    </row>
    <row r="585" spans="1:11" x14ac:dyDescent="0.25">
      <c r="A585">
        <f t="shared" si="80"/>
        <v>3.362000000000009</v>
      </c>
      <c r="B585" s="1">
        <f t="shared" si="72"/>
        <v>3.2123318508797044E-2</v>
      </c>
      <c r="C585" s="26">
        <f t="shared" si="73"/>
        <v>3.5452833540757955E-2</v>
      </c>
      <c r="E585">
        <f t="shared" si="74"/>
        <v>0</v>
      </c>
      <c r="F585">
        <f t="shared" si="75"/>
        <v>0</v>
      </c>
      <c r="H585">
        <f t="shared" si="76"/>
        <v>3.2123318508797044E-2</v>
      </c>
      <c r="I585">
        <f t="shared" si="77"/>
        <v>3.4701913536444133E-2</v>
      </c>
      <c r="J585">
        <f t="shared" si="78"/>
        <v>0</v>
      </c>
      <c r="K585">
        <f t="shared" si="79"/>
        <v>0</v>
      </c>
    </row>
    <row r="586" spans="1:11" x14ac:dyDescent="0.25">
      <c r="A586">
        <f t="shared" si="80"/>
        <v>3.3690000000000091</v>
      </c>
      <c r="B586" s="1">
        <f t="shared" si="72"/>
        <v>3.1555004565083318E-2</v>
      </c>
      <c r="C586" s="26">
        <f t="shared" si="73"/>
        <v>3.516427204817555E-2</v>
      </c>
      <c r="E586">
        <f t="shared" si="74"/>
        <v>0</v>
      </c>
      <c r="F586">
        <f t="shared" si="75"/>
        <v>0</v>
      </c>
      <c r="H586">
        <f t="shared" si="76"/>
        <v>3.1555004565083318E-2</v>
      </c>
      <c r="I586">
        <f t="shared" si="77"/>
        <v>3.4087980037297447E-2</v>
      </c>
      <c r="J586">
        <f t="shared" si="78"/>
        <v>0</v>
      </c>
      <c r="K586">
        <f t="shared" si="79"/>
        <v>0</v>
      </c>
    </row>
    <row r="587" spans="1:11" x14ac:dyDescent="0.25">
      <c r="A587">
        <f t="shared" si="80"/>
        <v>3.3760000000000092</v>
      </c>
      <c r="B587" s="1">
        <f t="shared" si="72"/>
        <v>3.0994869967749833E-2</v>
      </c>
      <c r="C587" s="26">
        <f t="shared" si="73"/>
        <v>3.4878266744327806E-2</v>
      </c>
      <c r="E587">
        <f t="shared" si="74"/>
        <v>0</v>
      </c>
      <c r="F587">
        <f t="shared" si="75"/>
        <v>0</v>
      </c>
      <c r="H587">
        <f t="shared" si="76"/>
        <v>3.0994869967749833E-2</v>
      </c>
      <c r="I587">
        <f t="shared" si="77"/>
        <v>3.348288245498774E-2</v>
      </c>
      <c r="J587">
        <f t="shared" si="78"/>
        <v>0</v>
      </c>
      <c r="K587">
        <f t="shared" si="79"/>
        <v>0</v>
      </c>
    </row>
    <row r="588" spans="1:11" x14ac:dyDescent="0.25">
      <c r="A588">
        <f t="shared" si="80"/>
        <v>3.3830000000000093</v>
      </c>
      <c r="B588" s="1">
        <f t="shared" si="72"/>
        <v>3.0442836690625991E-2</v>
      </c>
      <c r="C588" s="26">
        <f t="shared" si="73"/>
        <v>3.4594793385302136E-2</v>
      </c>
      <c r="E588">
        <f t="shared" si="74"/>
        <v>0</v>
      </c>
      <c r="F588">
        <f t="shared" si="75"/>
        <v>0</v>
      </c>
      <c r="H588">
        <f t="shared" si="76"/>
        <v>3.0442836690625991E-2</v>
      </c>
      <c r="I588">
        <f t="shared" si="77"/>
        <v>3.2886536500047088E-2</v>
      </c>
      <c r="J588">
        <f t="shared" si="78"/>
        <v>0</v>
      </c>
      <c r="K588">
        <f t="shared" si="79"/>
        <v>0</v>
      </c>
    </row>
    <row r="589" spans="1:11" x14ac:dyDescent="0.25">
      <c r="A589">
        <f t="shared" si="80"/>
        <v>3.3900000000000095</v>
      </c>
      <c r="B589" s="1">
        <f t="shared" si="72"/>
        <v>2.9898826637806932E-2</v>
      </c>
      <c r="C589" s="26">
        <f t="shared" si="73"/>
        <v>3.4313827968036156E-2</v>
      </c>
      <c r="E589">
        <f t="shared" si="74"/>
        <v>0</v>
      </c>
      <c r="F589">
        <f t="shared" si="75"/>
        <v>1</v>
      </c>
      <c r="H589">
        <f t="shared" si="76"/>
        <v>2.9898826637806932E-2</v>
      </c>
      <c r="I589">
        <f t="shared" si="77"/>
        <v>3.2298857807675573E-2</v>
      </c>
      <c r="J589">
        <f t="shared" si="78"/>
        <v>0</v>
      </c>
      <c r="K589">
        <f t="shared" si="79"/>
        <v>1</v>
      </c>
    </row>
    <row r="590" spans="1:11" x14ac:dyDescent="0.25">
      <c r="A590">
        <f t="shared" si="80"/>
        <v>3.3970000000000096</v>
      </c>
      <c r="B590" s="1">
        <f t="shared" si="72"/>
        <v>2.9362761663623446E-2</v>
      </c>
      <c r="C590" s="26">
        <f t="shared" si="73"/>
        <v>3.4035346727898298E-2</v>
      </c>
      <c r="E590">
        <f t="shared" si="74"/>
        <v>0</v>
      </c>
      <c r="F590">
        <f t="shared" si="75"/>
        <v>0</v>
      </c>
      <c r="H590">
        <f t="shared" si="76"/>
        <v>2.9362761663623446E-2</v>
      </c>
      <c r="I590">
        <f t="shared" si="77"/>
        <v>3.1719761959314294E-2</v>
      </c>
      <c r="J590">
        <f t="shared" si="78"/>
        <v>0</v>
      </c>
      <c r="K590">
        <f t="shared" si="79"/>
        <v>0</v>
      </c>
    </row>
    <row r="591" spans="1:11" x14ac:dyDescent="0.25">
      <c r="A591">
        <f t="shared" si="80"/>
        <v>3.4040000000000097</v>
      </c>
      <c r="B591" s="1">
        <f t="shared" si="72"/>
        <v>2.8834563592269685E-2</v>
      </c>
      <c r="C591" s="26">
        <f t="shared" si="73"/>
        <v>3.3759326136291949E-2</v>
      </c>
      <c r="E591">
        <f t="shared" si="74"/>
        <v>0</v>
      </c>
      <c r="F591">
        <f t="shared" si="75"/>
        <v>0</v>
      </c>
      <c r="H591">
        <f t="shared" si="76"/>
        <v>2.8834563592269685E-2</v>
      </c>
      <c r="I591">
        <f t="shared" si="77"/>
        <v>3.1149164503848564E-2</v>
      </c>
      <c r="J591">
        <f t="shared" si="78"/>
        <v>0</v>
      </c>
      <c r="K591">
        <f t="shared" si="79"/>
        <v>0</v>
      </c>
    </row>
    <row r="592" spans="1:11" x14ac:dyDescent="0.25">
      <c r="A592">
        <f t="shared" si="80"/>
        <v>3.4110000000000098</v>
      </c>
      <c r="B592" s="1">
        <f t="shared" si="72"/>
        <v>2.8314154237089918E-2</v>
      </c>
      <c r="C592" s="26">
        <f t="shared" si="73"/>
        <v>3.34857428982814E-2</v>
      </c>
      <c r="E592">
        <f t="shared" si="74"/>
        <v>0</v>
      </c>
      <c r="F592">
        <f t="shared" si="75"/>
        <v>0</v>
      </c>
      <c r="H592">
        <f t="shared" si="76"/>
        <v>2.8314154237089918E-2</v>
      </c>
      <c r="I592">
        <f t="shared" si="77"/>
        <v>3.0586980978442889E-2</v>
      </c>
      <c r="J592">
        <f t="shared" si="78"/>
        <v>0</v>
      </c>
      <c r="K592">
        <f t="shared" si="79"/>
        <v>0</v>
      </c>
    </row>
    <row r="593" spans="1:11" x14ac:dyDescent="0.25">
      <c r="A593">
        <f t="shared" si="80"/>
        <v>3.4180000000000099</v>
      </c>
      <c r="B593" s="1">
        <f t="shared" si="72"/>
        <v>2.7801455419520612E-2</v>
      </c>
      <c r="C593" s="26">
        <f t="shared" si="73"/>
        <v>3.321457395024114E-2</v>
      </c>
      <c r="E593">
        <f t="shared" si="74"/>
        <v>0</v>
      </c>
      <c r="F593">
        <f t="shared" si="75"/>
        <v>0</v>
      </c>
      <c r="H593">
        <f t="shared" si="76"/>
        <v>2.7801455419520612E-2</v>
      </c>
      <c r="I593">
        <f t="shared" si="77"/>
        <v>3.0033126929003541E-2</v>
      </c>
      <c r="J593">
        <f t="shared" si="78"/>
        <v>0</v>
      </c>
      <c r="K593">
        <f t="shared" si="79"/>
        <v>1</v>
      </c>
    </row>
    <row r="594" spans="1:11" x14ac:dyDescent="0.25">
      <c r="A594">
        <f t="shared" si="80"/>
        <v>3.42500000000001</v>
      </c>
      <c r="B594" s="1">
        <f t="shared" si="72"/>
        <v>2.7296388987690365E-2</v>
      </c>
      <c r="C594" s="26">
        <f t="shared" si="73"/>
        <v>3.2945796457526821E-2</v>
      </c>
      <c r="E594">
        <f t="shared" si="74"/>
        <v>0</v>
      </c>
      <c r="F594">
        <f t="shared" si="75"/>
        <v>0</v>
      </c>
      <c r="H594">
        <f t="shared" si="76"/>
        <v>2.7296388987690365E-2</v>
      </c>
      <c r="I594">
        <f t="shared" si="77"/>
        <v>2.9487517930271549E-2</v>
      </c>
      <c r="J594">
        <f t="shared" si="78"/>
        <v>0</v>
      </c>
      <c r="K594">
        <f t="shared" si="79"/>
        <v>0</v>
      </c>
    </row>
    <row r="595" spans="1:11" x14ac:dyDescent="0.25">
      <c r="A595">
        <f t="shared" si="80"/>
        <v>3.4320000000000102</v>
      </c>
      <c r="B595" s="1">
        <f t="shared" si="72"/>
        <v>2.6798876834674096E-2</v>
      </c>
      <c r="C595" s="26">
        <f t="shared" si="73"/>
        <v>3.2679387812168448E-2</v>
      </c>
      <c r="E595">
        <f t="shared" si="74"/>
        <v>0</v>
      </c>
      <c r="F595">
        <f t="shared" si="75"/>
        <v>0</v>
      </c>
      <c r="H595">
        <f t="shared" si="76"/>
        <v>2.6798876834674096E-2</v>
      </c>
      <c r="I595">
        <f t="shared" si="77"/>
        <v>2.8950069605542188E-2</v>
      </c>
      <c r="J595">
        <f t="shared" si="78"/>
        <v>0</v>
      </c>
      <c r="K595">
        <f t="shared" si="79"/>
        <v>0</v>
      </c>
    </row>
    <row r="596" spans="1:11" x14ac:dyDescent="0.25">
      <c r="A596">
        <f t="shared" si="80"/>
        <v>3.4390000000000103</v>
      </c>
      <c r="B596" s="1">
        <f t="shared" ref="B596:B659" si="81">_xlfn.NORM.DIST(A596,$C$5,$C$6,0)</f>
        <v>2.6308840916404112E-2</v>
      </c>
      <c r="C596" s="26">
        <f t="shared" ref="C596:C659" si="82">IFERROR(_xlfn.LOGNORM.DIST(A596,$F$5,$F$6,0),0)</f>
        <v>3.2415325630585815E-2</v>
      </c>
      <c r="E596">
        <f t="shared" ref="E596:E659" si="83">IF(AND(A597&gt;=$C$12,A596&lt;=$C$12),0.5,0)+IF(AND(A597&gt;=$F$12,A596&lt;=$F$12),0.5,0)+IF(AND(A597&gt;=$C$5,A596&lt;=$C$5),B596,0)+IF(AND(A597&gt;=0,A596&lt;=0),1,0)</f>
        <v>0</v>
      </c>
      <c r="F596">
        <f t="shared" ref="F596:F659" si="84">IF(AND(A597&gt;=$C$13,A596&lt;=$C$13),1,0)+IF(AND(A597&gt;=$F$13,A596&lt;=$F$13),1,0)</f>
        <v>0</v>
      </c>
      <c r="H596">
        <f t="shared" ref="H596:H659" si="85">IF(A596&lt;$L$4,0,B596)</f>
        <v>2.6308840916404112E-2</v>
      </c>
      <c r="I596">
        <f t="shared" ref="I596:I659" si="86">H596/(1-_xlfn.NORM.DIST($L$4,$C$5,$C$6,1))</f>
        <v>2.8420697646013782E-2</v>
      </c>
      <c r="J596">
        <f t="shared" ref="J596:J659" si="87">IF(AND(A597&gt;=$J$12,A596&lt;=$J$12),0.5,0)+IF(AND(A597&gt;=$L$12,A596&lt;=$L$12),0.5,0)+IF(AND(A597&gt;=$L$8,A596&lt;=$L$8),I596,0)+IF(AND(A597&gt;=$J$8,A596&lt;=$J$8),B596,0)+IF(AND(A597&gt;=0,A596&lt;=0),1,0)</f>
        <v>0</v>
      </c>
      <c r="K596">
        <f t="shared" ref="K596:K659" si="88">IF(AND(A597&gt;=$J$13,A596&lt;=$J$13),1,0)+IF(AND(A597&gt;=$L$13,A596&lt;=$L$13),1,0)</f>
        <v>0</v>
      </c>
    </row>
    <row r="597" spans="1:11" x14ac:dyDescent="0.25">
      <c r="A597">
        <f t="shared" ref="A597:A660" si="89">A596+0.007</f>
        <v>3.4460000000000104</v>
      </c>
      <c r="B597" s="1">
        <f t="shared" si="81"/>
        <v>2.5826203269235102E-2</v>
      </c>
      <c r="C597" s="26">
        <f t="shared" si="82"/>
        <v>3.2153587751325798E-2</v>
      </c>
      <c r="E597">
        <f t="shared" si="83"/>
        <v>0</v>
      </c>
      <c r="F597">
        <f t="shared" si="84"/>
        <v>0</v>
      </c>
      <c r="H597">
        <f t="shared" si="85"/>
        <v>2.5826203269235102E-2</v>
      </c>
      <c r="I597">
        <f t="shared" si="86"/>
        <v>2.7899317829762692E-2</v>
      </c>
      <c r="J597">
        <f t="shared" si="87"/>
        <v>0</v>
      </c>
      <c r="K597">
        <f t="shared" si="88"/>
        <v>0</v>
      </c>
    </row>
    <row r="598" spans="1:11" x14ac:dyDescent="0.25">
      <c r="A598">
        <f t="shared" si="89"/>
        <v>3.4530000000000105</v>
      </c>
      <c r="B598" s="1">
        <f t="shared" si="81"/>
        <v>2.535088602716561E-2</v>
      </c>
      <c r="C598" s="26">
        <f t="shared" si="82"/>
        <v>3.1894152232820876E-2</v>
      </c>
      <c r="E598">
        <f t="shared" si="83"/>
        <v>0</v>
      </c>
      <c r="F598">
        <f t="shared" si="84"/>
        <v>0</v>
      </c>
      <c r="H598">
        <f t="shared" si="85"/>
        <v>2.535088602716561E-2</v>
      </c>
      <c r="I598">
        <f t="shared" si="86"/>
        <v>2.7385846040347175E-2</v>
      </c>
      <c r="J598">
        <f t="shared" si="87"/>
        <v>0</v>
      </c>
      <c r="K598">
        <f t="shared" si="88"/>
        <v>0</v>
      </c>
    </row>
    <row r="599" spans="1:11" x14ac:dyDescent="0.25">
      <c r="A599">
        <f t="shared" si="89"/>
        <v>3.4600000000000106</v>
      </c>
      <c r="B599" s="1">
        <f t="shared" si="81"/>
        <v>2.4882811438713615E-2</v>
      </c>
      <c r="C599" s="26">
        <f t="shared" si="82"/>
        <v>3.1636997351169746E-2</v>
      </c>
      <c r="E599">
        <f t="shared" si="83"/>
        <v>0</v>
      </c>
      <c r="F599">
        <f t="shared" si="84"/>
        <v>0</v>
      </c>
      <c r="H599">
        <f t="shared" si="85"/>
        <v>2.4882811438713615E-2</v>
      </c>
      <c r="I599">
        <f t="shared" si="86"/>
        <v>2.6880198285037599E-2</v>
      </c>
      <c r="J599">
        <f t="shared" si="87"/>
        <v>0</v>
      </c>
      <c r="K599">
        <f t="shared" si="88"/>
        <v>0</v>
      </c>
    </row>
    <row r="600" spans="1:11" x14ac:dyDescent="0.25">
      <c r="A600">
        <f t="shared" si="89"/>
        <v>3.4670000000000107</v>
      </c>
      <c r="B600" s="1">
        <f t="shared" si="81"/>
        <v>2.442190188344899E-2</v>
      </c>
      <c r="C600" s="26">
        <f t="shared" si="82"/>
        <v>3.1382101597938979E-2</v>
      </c>
      <c r="E600">
        <f t="shared" si="83"/>
        <v>0</v>
      </c>
      <c r="F600">
        <f t="shared" si="84"/>
        <v>0</v>
      </c>
      <c r="H600">
        <f t="shared" si="85"/>
        <v>2.442190188344899E-2</v>
      </c>
      <c r="I600">
        <f t="shared" si="86"/>
        <v>2.6382290712675987E-2</v>
      </c>
      <c r="J600">
        <f t="shared" si="87"/>
        <v>0</v>
      </c>
      <c r="K600">
        <f t="shared" si="88"/>
        <v>0</v>
      </c>
    </row>
    <row r="601" spans="1:11" x14ac:dyDescent="0.25">
      <c r="A601">
        <f t="shared" si="89"/>
        <v>3.4740000000000109</v>
      </c>
      <c r="B601" s="1">
        <f t="shared" si="81"/>
        <v>2.3968079888180678E-2</v>
      </c>
      <c r="C601" s="26">
        <f t="shared" si="82"/>
        <v>3.1129443677985851E-2</v>
      </c>
      <c r="E601">
        <f t="shared" si="83"/>
        <v>0</v>
      </c>
      <c r="F601">
        <f t="shared" si="84"/>
        <v>0</v>
      </c>
      <c r="H601">
        <f t="shared" si="85"/>
        <v>2.3968079888180678E-2</v>
      </c>
      <c r="I601">
        <f t="shared" si="86"/>
        <v>2.5892039631162576E-2</v>
      </c>
      <c r="J601">
        <f t="shared" si="87"/>
        <v>0</v>
      </c>
      <c r="K601">
        <f t="shared" si="88"/>
        <v>0</v>
      </c>
    </row>
    <row r="602" spans="1:11" x14ac:dyDescent="0.25">
      <c r="A602">
        <f t="shared" si="89"/>
        <v>3.481000000000011</v>
      </c>
      <c r="B602" s="1">
        <f t="shared" si="81"/>
        <v>2.352126814280146E-2</v>
      </c>
      <c r="C602" s="26">
        <f t="shared" si="82"/>
        <v>3.0879002507302425E-2</v>
      </c>
      <c r="E602">
        <f t="shared" si="83"/>
        <v>0</v>
      </c>
      <c r="F602">
        <f t="shared" si="84"/>
        <v>0</v>
      </c>
      <c r="H602">
        <f t="shared" si="85"/>
        <v>2.352126814280146E-2</v>
      </c>
      <c r="I602">
        <f t="shared" si="86"/>
        <v>2.5409361524572464E-2</v>
      </c>
      <c r="J602">
        <f t="shared" si="87"/>
        <v>0</v>
      </c>
      <c r="K602">
        <f t="shared" si="88"/>
        <v>0</v>
      </c>
    </row>
    <row r="603" spans="1:11" x14ac:dyDescent="0.25">
      <c r="A603">
        <f t="shared" si="89"/>
        <v>3.4880000000000111</v>
      </c>
      <c r="B603" s="1">
        <f t="shared" si="81"/>
        <v>2.3081389515789124E-2</v>
      </c>
      <c r="C603" s="26">
        <f t="shared" si="82"/>
        <v>3.0630757210880356E-2</v>
      </c>
      <c r="E603">
        <f t="shared" si="83"/>
        <v>0</v>
      </c>
      <c r="F603">
        <f t="shared" si="84"/>
        <v>0</v>
      </c>
      <c r="H603">
        <f t="shared" si="85"/>
        <v>2.3081389515789124E-2</v>
      </c>
      <c r="I603">
        <f t="shared" si="86"/>
        <v>2.4934173069901082E-2</v>
      </c>
      <c r="J603">
        <f t="shared" si="87"/>
        <v>0</v>
      </c>
      <c r="K603">
        <f t="shared" si="88"/>
        <v>0</v>
      </c>
    </row>
    <row r="604" spans="1:11" x14ac:dyDescent="0.25">
      <c r="A604">
        <f t="shared" si="89"/>
        <v>3.4950000000000112</v>
      </c>
      <c r="B604" s="1">
        <f t="shared" si="81"/>
        <v>2.2648367069366154E-2</v>
      </c>
      <c r="C604" s="26">
        <f t="shared" si="82"/>
        <v>3.0384687120596353E-2</v>
      </c>
      <c r="E604">
        <f t="shared" si="83"/>
        <v>0</v>
      </c>
      <c r="F604">
        <f t="shared" si="84"/>
        <v>0</v>
      </c>
      <c r="H604">
        <f t="shared" si="85"/>
        <v>2.2648367069366154E-2</v>
      </c>
      <c r="I604">
        <f t="shared" si="86"/>
        <v>2.4466391153440792E-2</v>
      </c>
      <c r="J604">
        <f t="shared" si="87"/>
        <v>0</v>
      </c>
      <c r="K604">
        <f t="shared" si="88"/>
        <v>0</v>
      </c>
    </row>
    <row r="605" spans="1:11" x14ac:dyDescent="0.25">
      <c r="A605">
        <f t="shared" si="89"/>
        <v>3.5020000000000113</v>
      </c>
      <c r="B605" s="1">
        <f t="shared" si="81"/>
        <v>2.222212407431794E-2</v>
      </c>
      <c r="C605" s="26">
        <f t="shared" si="82"/>
        <v>3.0140771773118632E-2</v>
      </c>
      <c r="E605">
        <f t="shared" si="83"/>
        <v>0</v>
      </c>
      <c r="F605">
        <f t="shared" si="84"/>
        <v>0</v>
      </c>
      <c r="H605">
        <f t="shared" si="85"/>
        <v>2.222212407431794E-2</v>
      </c>
      <c r="I605">
        <f t="shared" si="86"/>
        <v>2.4005932886788563E-2</v>
      </c>
      <c r="J605">
        <f t="shared" si="87"/>
        <v>0</v>
      </c>
      <c r="K605">
        <f t="shared" si="88"/>
        <v>0</v>
      </c>
    </row>
    <row r="606" spans="1:11" x14ac:dyDescent="0.25">
      <c r="A606">
        <f t="shared" si="89"/>
        <v>3.5090000000000114</v>
      </c>
      <c r="B606" s="1">
        <f t="shared" si="81"/>
        <v>2.1802584024471265E-2</v>
      </c>
      <c r="C606" s="26">
        <f t="shared" si="82"/>
        <v>2.9898990907833007E-2</v>
      </c>
      <c r="E606">
        <f t="shared" si="83"/>
        <v>0</v>
      </c>
      <c r="F606">
        <f t="shared" si="84"/>
        <v>0</v>
      </c>
      <c r="H606">
        <f t="shared" si="85"/>
        <v>2.1802584024471265E-2</v>
      </c>
      <c r="I606">
        <f t="shared" si="86"/>
        <v>2.3552715622486689E-2</v>
      </c>
      <c r="J606">
        <f t="shared" si="87"/>
        <v>0</v>
      </c>
      <c r="K606">
        <f t="shared" si="88"/>
        <v>0</v>
      </c>
    </row>
    <row r="607" spans="1:11" x14ac:dyDescent="0.25">
      <c r="A607">
        <f t="shared" si="89"/>
        <v>3.5160000000000116</v>
      </c>
      <c r="B607" s="1">
        <f t="shared" si="81"/>
        <v>2.138967065083355E-2</v>
      </c>
      <c r="C607" s="26">
        <f t="shared" si="82"/>
        <v>2.96593244647901E-2</v>
      </c>
      <c r="E607">
        <f t="shared" si="83"/>
        <v>0</v>
      </c>
      <c r="F607">
        <f t="shared" si="84"/>
        <v>0</v>
      </c>
      <c r="H607">
        <f t="shared" si="85"/>
        <v>2.138967065083355E-2</v>
      </c>
      <c r="I607">
        <f t="shared" si="86"/>
        <v>2.3106656969297E-2</v>
      </c>
      <c r="J607">
        <f t="shared" si="87"/>
        <v>0</v>
      </c>
      <c r="K607">
        <f t="shared" si="88"/>
        <v>0</v>
      </c>
    </row>
    <row r="608" spans="1:11" x14ac:dyDescent="0.25">
      <c r="A608">
        <f t="shared" si="89"/>
        <v>3.5230000000000117</v>
      </c>
      <c r="B608" s="1">
        <f t="shared" si="81"/>
        <v>2.0983307935395094E-2</v>
      </c>
      <c r="C608" s="26">
        <f t="shared" si="82"/>
        <v>2.9421752582671948E-2</v>
      </c>
      <c r="E608">
        <f t="shared" si="83"/>
        <v>0</v>
      </c>
      <c r="F608">
        <f t="shared" si="84"/>
        <v>0</v>
      </c>
      <c r="H608">
        <f t="shared" si="85"/>
        <v>2.0983307935395094E-2</v>
      </c>
      <c r="I608">
        <f t="shared" si="86"/>
        <v>2.266767480711104E-2</v>
      </c>
      <c r="J608">
        <f t="shared" si="87"/>
        <v>0</v>
      </c>
      <c r="K608">
        <f t="shared" si="88"/>
        <v>0</v>
      </c>
    </row>
    <row r="609" spans="1:11" x14ac:dyDescent="0.25">
      <c r="A609">
        <f t="shared" si="89"/>
        <v>3.5300000000000118</v>
      </c>
      <c r="B609" s="1">
        <f t="shared" si="81"/>
        <v>2.0583420124594271E-2</v>
      </c>
      <c r="C609" s="26">
        <f t="shared" si="82"/>
        <v>2.9186255596778694E-2</v>
      </c>
      <c r="E609">
        <f t="shared" si="83"/>
        <v>0</v>
      </c>
      <c r="F609">
        <f t="shared" si="84"/>
        <v>0</v>
      </c>
      <c r="H609">
        <f t="shared" si="85"/>
        <v>2.0583420124594271E-2</v>
      </c>
      <c r="I609">
        <f t="shared" si="86"/>
        <v>2.2235687301496145E-2</v>
      </c>
      <c r="J609">
        <f t="shared" si="87"/>
        <v>0</v>
      </c>
      <c r="K609">
        <f t="shared" si="88"/>
        <v>0</v>
      </c>
    </row>
    <row r="610" spans="1:11" x14ac:dyDescent="0.25">
      <c r="A610">
        <f t="shared" si="89"/>
        <v>3.5370000000000119</v>
      </c>
      <c r="B610" s="1">
        <f t="shared" si="81"/>
        <v>2.0189931742449221E-2</v>
      </c>
      <c r="C610" s="26">
        <f t="shared" si="82"/>
        <v>2.8952814037035424E-2</v>
      </c>
      <c r="E610">
        <f t="shared" si="83"/>
        <v>0</v>
      </c>
      <c r="F610">
        <f t="shared" si="84"/>
        <v>0</v>
      </c>
      <c r="H610">
        <f t="shared" si="85"/>
        <v>2.0189931742449221E-2</v>
      </c>
      <c r="I610">
        <f t="shared" si="86"/>
        <v>2.1810612917881219E-2</v>
      </c>
      <c r="J610">
        <f t="shared" si="87"/>
        <v>0</v>
      </c>
      <c r="K610">
        <f t="shared" si="88"/>
        <v>0</v>
      </c>
    </row>
    <row r="611" spans="1:11" x14ac:dyDescent="0.25">
      <c r="A611">
        <f t="shared" si="89"/>
        <v>3.544000000000012</v>
      </c>
      <c r="B611" s="1">
        <f t="shared" si="81"/>
        <v>1.9802767603355326E-2</v>
      </c>
      <c r="C611" s="26">
        <f t="shared" si="82"/>
        <v>2.8721408626018161E-2</v>
      </c>
      <c r="E611">
        <f t="shared" si="83"/>
        <v>0</v>
      </c>
      <c r="F611">
        <f t="shared" si="84"/>
        <v>0</v>
      </c>
      <c r="H611">
        <f t="shared" si="85"/>
        <v>1.9802767603355326E-2</v>
      </c>
      <c r="I611">
        <f t="shared" si="86"/>
        <v>2.1392370435381509E-2</v>
      </c>
      <c r="J611">
        <f t="shared" si="87"/>
        <v>0</v>
      </c>
      <c r="K611">
        <f t="shared" si="88"/>
        <v>0</v>
      </c>
    </row>
    <row r="612" spans="1:11" x14ac:dyDescent="0.25">
      <c r="A612">
        <f t="shared" si="89"/>
        <v>3.5510000000000121</v>
      </c>
      <c r="B612" s="1">
        <f t="shared" si="81"/>
        <v>1.9421852824552586E-2</v>
      </c>
      <c r="C612" s="26">
        <f t="shared" si="82"/>
        <v>2.8492020276999232E-2</v>
      </c>
      <c r="E612">
        <f t="shared" si="83"/>
        <v>0</v>
      </c>
      <c r="F612">
        <f t="shared" si="84"/>
        <v>0</v>
      </c>
      <c r="H612">
        <f t="shared" si="85"/>
        <v>1.9421852824552586E-2</v>
      </c>
      <c r="I612">
        <f t="shared" si="86"/>
        <v>2.0980878960266739E-2</v>
      </c>
      <c r="J612">
        <f t="shared" si="87"/>
        <v>0</v>
      </c>
      <c r="K612">
        <f t="shared" si="88"/>
        <v>0</v>
      </c>
    </row>
    <row r="613" spans="1:11" x14ac:dyDescent="0.25">
      <c r="A613">
        <f t="shared" si="89"/>
        <v>3.5580000000000123</v>
      </c>
      <c r="B613" s="1">
        <f t="shared" si="81"/>
        <v>1.9047112838262534E-2</v>
      </c>
      <c r="C613" s="26">
        <f t="shared" si="82"/>
        <v>2.8264630092012407E-2</v>
      </c>
      <c r="E613">
        <f t="shared" si="83"/>
        <v>0</v>
      </c>
      <c r="F613">
        <f t="shared" si="84"/>
        <v>0</v>
      </c>
      <c r="H613">
        <f t="shared" si="85"/>
        <v>1.9047112838262534E-2</v>
      </c>
      <c r="I613">
        <f t="shared" si="86"/>
        <v>2.0576057939072294E-2</v>
      </c>
      <c r="J613">
        <f t="shared" si="87"/>
        <v>0</v>
      </c>
      <c r="K613">
        <f t="shared" si="88"/>
        <v>0</v>
      </c>
    </row>
    <row r="614" spans="1:11" x14ac:dyDescent="0.25">
      <c r="A614">
        <f t="shared" si="89"/>
        <v>3.5650000000000124</v>
      </c>
      <c r="B614" s="1">
        <f t="shared" si="81"/>
        <v>1.8678473403498683E-2</v>
      </c>
      <c r="C614" s="26">
        <f t="shared" si="82"/>
        <v>2.8039219359936807E-2</v>
      </c>
      <c r="E614">
        <f t="shared" si="83"/>
        <v>0</v>
      </c>
      <c r="F614">
        <f t="shared" si="84"/>
        <v>0</v>
      </c>
      <c r="H614">
        <f t="shared" si="85"/>
        <v>1.8678473403498683E-2</v>
      </c>
      <c r="I614">
        <f t="shared" si="86"/>
        <v>2.0177827171357698E-2</v>
      </c>
      <c r="J614">
        <f t="shared" si="87"/>
        <v>0</v>
      </c>
      <c r="K614">
        <f t="shared" si="88"/>
        <v>0</v>
      </c>
    </row>
    <row r="615" spans="1:11" x14ac:dyDescent="0.25">
      <c r="A615">
        <f t="shared" si="89"/>
        <v>3.5720000000000125</v>
      </c>
      <c r="B615" s="1">
        <f t="shared" si="81"/>
        <v>1.831586061755059E-2</v>
      </c>
      <c r="C615" s="26">
        <f t="shared" si="82"/>
        <v>2.7815769554599683E-2</v>
      </c>
      <c r="E615">
        <f t="shared" si="83"/>
        <v>0</v>
      </c>
      <c r="F615">
        <f t="shared" si="84"/>
        <v>0</v>
      </c>
      <c r="H615">
        <f t="shared" si="85"/>
        <v>1.831586061755059E-2</v>
      </c>
      <c r="I615">
        <f t="shared" si="86"/>
        <v>1.9786106822112525E-2</v>
      </c>
      <c r="J615">
        <f t="shared" si="87"/>
        <v>0</v>
      </c>
      <c r="K615">
        <f t="shared" si="88"/>
        <v>0</v>
      </c>
    </row>
    <row r="616" spans="1:11" x14ac:dyDescent="0.25">
      <c r="A616">
        <f t="shared" si="89"/>
        <v>3.5790000000000126</v>
      </c>
      <c r="B616" s="1">
        <f t="shared" si="81"/>
        <v>1.7959200927145706E-2</v>
      </c>
      <c r="C616" s="26">
        <f t="shared" si="82"/>
        <v>2.7594262332898297E-2</v>
      </c>
      <c r="E616">
        <f t="shared" si="83"/>
        <v>0</v>
      </c>
      <c r="F616">
        <f t="shared" si="84"/>
        <v>0</v>
      </c>
      <c r="H616">
        <f t="shared" si="85"/>
        <v>1.7959200927145706E-2</v>
      </c>
      <c r="I616">
        <f t="shared" si="86"/>
        <v>1.9400817433814246E-2</v>
      </c>
      <c r="J616">
        <f t="shared" si="87"/>
        <v>0</v>
      </c>
      <c r="K616">
        <f t="shared" si="88"/>
        <v>0</v>
      </c>
    </row>
    <row r="617" spans="1:11" x14ac:dyDescent="0.25">
      <c r="A617">
        <f t="shared" si="89"/>
        <v>3.5860000000000127</v>
      </c>
      <c r="B617" s="1">
        <f t="shared" si="81"/>
        <v>1.7608421139289166E-2</v>
      </c>
      <c r="C617" s="26">
        <f t="shared" si="82"/>
        <v>2.7374679532940184E-2</v>
      </c>
      <c r="E617">
        <f t="shared" si="83"/>
        <v>0</v>
      </c>
      <c r="F617">
        <f t="shared" si="84"/>
        <v>0</v>
      </c>
      <c r="H617">
        <f t="shared" si="85"/>
        <v>1.7608421139289166E-2</v>
      </c>
      <c r="I617">
        <f t="shared" si="86"/>
        <v>1.9021879938138128E-2</v>
      </c>
      <c r="J617">
        <f t="shared" si="87"/>
        <v>0</v>
      </c>
      <c r="K617">
        <f t="shared" si="88"/>
        <v>0</v>
      </c>
    </row>
    <row r="618" spans="1:11" x14ac:dyDescent="0.25">
      <c r="A618">
        <f t="shared" si="89"/>
        <v>3.5930000000000129</v>
      </c>
      <c r="B618" s="1">
        <f t="shared" si="81"/>
        <v>1.7263448431785896E-2</v>
      </c>
      <c r="C618" s="26">
        <f t="shared" si="82"/>
        <v>2.7157003172202078E-2</v>
      </c>
      <c r="E618">
        <f t="shared" si="83"/>
        <v>0</v>
      </c>
      <c r="F618">
        <f t="shared" si="84"/>
        <v>0</v>
      </c>
      <c r="H618">
        <f t="shared" si="85"/>
        <v>1.7263448431785896E-2</v>
      </c>
      <c r="I618">
        <f t="shared" si="86"/>
        <v>1.8649215667323978E-2</v>
      </c>
      <c r="J618">
        <f t="shared" si="87"/>
        <v>0</v>
      </c>
      <c r="K618">
        <f t="shared" si="88"/>
        <v>0</v>
      </c>
    </row>
    <row r="619" spans="1:11" x14ac:dyDescent="0.25">
      <c r="A619">
        <f t="shared" si="89"/>
        <v>3.600000000000013</v>
      </c>
      <c r="B619" s="1">
        <f t="shared" si="81"/>
        <v>1.6924210363445678E-2</v>
      </c>
      <c r="C619" s="26">
        <f t="shared" si="82"/>
        <v>2.6941215445707094E-2</v>
      </c>
      <c r="E619">
        <f t="shared" si="83"/>
        <v>0</v>
      </c>
      <c r="F619">
        <f t="shared" si="84"/>
        <v>0</v>
      </c>
      <c r="H619">
        <f t="shared" si="85"/>
        <v>1.6924210363445678E-2</v>
      </c>
      <c r="I619">
        <f t="shared" si="86"/>
        <v>1.8282746365200393E-2</v>
      </c>
      <c r="J619">
        <f t="shared" si="87"/>
        <v>0</v>
      </c>
      <c r="K619">
        <f t="shared" si="88"/>
        <v>0</v>
      </c>
    </row>
    <row r="620" spans="1:11" x14ac:dyDescent="0.25">
      <c r="A620">
        <f t="shared" si="89"/>
        <v>3.6070000000000131</v>
      </c>
      <c r="B620" s="1">
        <f t="shared" si="81"/>
        <v>1.6590634883975063E-2</v>
      </c>
      <c r="C620" s="26">
        <f t="shared" si="82"/>
        <v>2.672729872422E-2</v>
      </c>
      <c r="E620">
        <f t="shared" si="83"/>
        <v>0</v>
      </c>
      <c r="F620">
        <f t="shared" si="84"/>
        <v>0</v>
      </c>
      <c r="H620">
        <f t="shared" si="85"/>
        <v>1.6590634883975063E-2</v>
      </c>
      <c r="I620">
        <f t="shared" si="86"/>
        <v>1.7922394197870697E-2</v>
      </c>
      <c r="J620">
        <f t="shared" si="87"/>
        <v>0</v>
      </c>
      <c r="K620">
        <f t="shared" si="88"/>
        <v>0</v>
      </c>
    </row>
    <row r="621" spans="1:11" x14ac:dyDescent="0.25">
      <c r="A621">
        <f t="shared" si="89"/>
        <v>3.6140000000000132</v>
      </c>
      <c r="B621" s="1">
        <f t="shared" si="81"/>
        <v>1.6262650343557662E-2</v>
      </c>
      <c r="C621" s="26">
        <f t="shared" si="82"/>
        <v>2.6515235552460572E-2</v>
      </c>
      <c r="E621">
        <f t="shared" si="83"/>
        <v>0</v>
      </c>
      <c r="F621">
        <f t="shared" si="84"/>
        <v>0</v>
      </c>
      <c r="H621">
        <f t="shared" si="85"/>
        <v>1.6262650343557662E-2</v>
      </c>
      <c r="I621">
        <f t="shared" si="86"/>
        <v>1.7568081764062271E-2</v>
      </c>
      <c r="J621">
        <f t="shared" si="87"/>
        <v>0</v>
      </c>
      <c r="K621">
        <f t="shared" si="88"/>
        <v>0</v>
      </c>
    </row>
    <row r="622" spans="1:11" x14ac:dyDescent="0.25">
      <c r="A622">
        <f t="shared" si="89"/>
        <v>3.6210000000000133</v>
      </c>
      <c r="B622" s="1">
        <f t="shared" si="81"/>
        <v>1.5940185502126433E-2</v>
      </c>
      <c r="C622" s="26">
        <f t="shared" si="82"/>
        <v>2.6305008647334881E-2</v>
      </c>
      <c r="E622">
        <f t="shared" si="83"/>
        <v>0</v>
      </c>
      <c r="F622">
        <f t="shared" si="84"/>
        <v>0</v>
      </c>
      <c r="H622">
        <f t="shared" si="85"/>
        <v>1.5940185502126433E-2</v>
      </c>
      <c r="I622">
        <f t="shared" si="86"/>
        <v>1.7219732105143153E-2</v>
      </c>
      <c r="J622">
        <f t="shared" si="87"/>
        <v>0</v>
      </c>
      <c r="K622">
        <f t="shared" si="88"/>
        <v>0</v>
      </c>
    </row>
    <row r="623" spans="1:11" x14ac:dyDescent="0.25">
      <c r="A623">
        <f t="shared" si="89"/>
        <v>3.6280000000000134</v>
      </c>
      <c r="B623" s="1">
        <f t="shared" si="81"/>
        <v>1.5623169538329828E-2</v>
      </c>
      <c r="C623" s="26">
        <f t="shared" si="82"/>
        <v>2.6096600896184232E-2</v>
      </c>
      <c r="E623">
        <f t="shared" si="83"/>
        <v>0</v>
      </c>
      <c r="F623">
        <f t="shared" si="84"/>
        <v>0</v>
      </c>
      <c r="H623">
        <f t="shared" si="85"/>
        <v>1.5623169538329828E-2</v>
      </c>
      <c r="I623">
        <f t="shared" si="86"/>
        <v>1.6877268714807887E-2</v>
      </c>
      <c r="J623">
        <f t="shared" si="87"/>
        <v>0</v>
      </c>
      <c r="K623">
        <f t="shared" si="88"/>
        <v>0</v>
      </c>
    </row>
    <row r="624" spans="1:11" x14ac:dyDescent="0.25">
      <c r="A624">
        <f t="shared" si="89"/>
        <v>3.6350000000000136</v>
      </c>
      <c r="B624" s="1">
        <f t="shared" si="81"/>
        <v>1.5311532058195345E-2</v>
      </c>
      <c r="C624" s="26">
        <f t="shared" si="82"/>
        <v>2.5889995355051376E-2</v>
      </c>
      <c r="E624">
        <f t="shared" si="83"/>
        <v>0</v>
      </c>
      <c r="F624">
        <f t="shared" si="84"/>
        <v>0</v>
      </c>
      <c r="H624">
        <f t="shared" si="85"/>
        <v>1.5311532058195345E-2</v>
      </c>
      <c r="I624">
        <f t="shared" si="86"/>
        <v>1.654061554843653E-2</v>
      </c>
      <c r="J624">
        <f t="shared" si="87"/>
        <v>0</v>
      </c>
      <c r="K624">
        <f t="shared" si="88"/>
        <v>0</v>
      </c>
    </row>
    <row r="625" spans="1:11" x14ac:dyDescent="0.25">
      <c r="A625">
        <f t="shared" si="89"/>
        <v>3.6420000000000137</v>
      </c>
      <c r="B625" s="1">
        <f t="shared" si="81"/>
        <v>1.5005203103492803E-2</v>
      </c>
      <c r="C625" s="26">
        <f t="shared" si="82"/>
        <v>2.5685175246964686E-2</v>
      </c>
      <c r="E625">
        <f t="shared" si="83"/>
        <v>0</v>
      </c>
      <c r="F625">
        <f t="shared" si="84"/>
        <v>0</v>
      </c>
      <c r="H625">
        <f t="shared" si="85"/>
        <v>1.5005203103492803E-2</v>
      </c>
      <c r="I625">
        <f t="shared" si="86"/>
        <v>1.620969703212926E-2</v>
      </c>
      <c r="J625">
        <f t="shared" si="87"/>
        <v>0</v>
      </c>
      <c r="K625">
        <f t="shared" si="88"/>
        <v>0</v>
      </c>
    </row>
    <row r="626" spans="1:11" x14ac:dyDescent="0.25">
      <c r="A626">
        <f t="shared" si="89"/>
        <v>3.6490000000000138</v>
      </c>
      <c r="B626" s="1">
        <f t="shared" si="81"/>
        <v>1.4704113159800945E-2</v>
      </c>
      <c r="C626" s="26">
        <f t="shared" si="82"/>
        <v>2.5482123960238998E-2</v>
      </c>
      <c r="E626">
        <f t="shared" si="83"/>
        <v>0</v>
      </c>
      <c r="F626">
        <f t="shared" si="84"/>
        <v>0</v>
      </c>
      <c r="H626">
        <f t="shared" si="85"/>
        <v>1.4704113159800945E-2</v>
      </c>
      <c r="I626">
        <f t="shared" si="86"/>
        <v>1.5884438071420502E-2</v>
      </c>
      <c r="J626">
        <f t="shared" si="87"/>
        <v>0</v>
      </c>
      <c r="K626">
        <f t="shared" si="88"/>
        <v>0</v>
      </c>
    </row>
    <row r="627" spans="1:11" x14ac:dyDescent="0.25">
      <c r="A627">
        <f t="shared" si="89"/>
        <v>3.6560000000000139</v>
      </c>
      <c r="B627" s="1">
        <f t="shared" si="81"/>
        <v>1.4408193164279428E-2</v>
      </c>
      <c r="C627" s="26">
        <f t="shared" si="82"/>
        <v>2.5280825046793808E-2</v>
      </c>
      <c r="E627">
        <f t="shared" si="83"/>
        <v>0</v>
      </c>
      <c r="F627">
        <f t="shared" si="84"/>
        <v>0</v>
      </c>
      <c r="H627">
        <f t="shared" si="85"/>
        <v>1.4408193164279428E-2</v>
      </c>
      <c r="I627">
        <f t="shared" si="86"/>
        <v>1.5564764059674786E-2</v>
      </c>
      <c r="J627">
        <f t="shared" si="87"/>
        <v>0</v>
      </c>
      <c r="K627">
        <f t="shared" si="88"/>
        <v>0</v>
      </c>
    </row>
    <row r="628" spans="1:11" x14ac:dyDescent="0.25">
      <c r="A628">
        <f t="shared" si="89"/>
        <v>3.663000000000014</v>
      </c>
      <c r="B628" s="1">
        <f t="shared" si="81"/>
        <v>1.4117374513150652E-2</v>
      </c>
      <c r="C628" s="26">
        <f t="shared" si="82"/>
        <v>2.5081262220488426E-2</v>
      </c>
      <c r="E628">
        <f t="shared" si="83"/>
        <v>0</v>
      </c>
      <c r="F628">
        <f t="shared" si="84"/>
        <v>0</v>
      </c>
      <c r="H628">
        <f t="shared" si="85"/>
        <v>1.4117374513150652E-2</v>
      </c>
      <c r="I628">
        <f t="shared" si="86"/>
        <v>1.5250600886169148E-2</v>
      </c>
      <c r="J628">
        <f t="shared" si="87"/>
        <v>0</v>
      </c>
      <c r="K628">
        <f t="shared" si="88"/>
        <v>0</v>
      </c>
    </row>
    <row r="629" spans="1:11" x14ac:dyDescent="0.25">
      <c r="A629">
        <f t="shared" si="89"/>
        <v>3.6700000000000141</v>
      </c>
      <c r="B629" s="1">
        <f t="shared" si="81"/>
        <v>1.3831589068892976E-2</v>
      </c>
      <c r="C629" s="26">
        <f t="shared" si="82"/>
        <v>2.4883419355473828E-2</v>
      </c>
      <c r="E629">
        <f t="shared" si="83"/>
        <v>0</v>
      </c>
      <c r="F629">
        <f t="shared" si="84"/>
        <v>0</v>
      </c>
      <c r="H629">
        <f t="shared" si="85"/>
        <v>1.3831589068892976E-2</v>
      </c>
      <c r="I629">
        <f t="shared" si="86"/>
        <v>1.4941874943863771E-2</v>
      </c>
      <c r="J629">
        <f t="shared" si="87"/>
        <v>0</v>
      </c>
      <c r="K629">
        <f t="shared" si="88"/>
        <v>0</v>
      </c>
    </row>
    <row r="630" spans="1:11" x14ac:dyDescent="0.25">
      <c r="A630">
        <f t="shared" si="89"/>
        <v>3.6770000000000143</v>
      </c>
      <c r="B630" s="1">
        <f t="shared" si="81"/>
        <v>1.3550769167150168E-2</v>
      </c>
      <c r="C630" s="26">
        <f t="shared" si="82"/>
        <v>2.4687280484561126E-2</v>
      </c>
      <c r="E630">
        <f t="shared" si="83"/>
        <v>0</v>
      </c>
      <c r="F630">
        <f t="shared" si="84"/>
        <v>0</v>
      </c>
      <c r="H630">
        <f t="shared" si="85"/>
        <v>1.3550769167150168E-2</v>
      </c>
      <c r="I630">
        <f t="shared" si="86"/>
        <v>1.4638513136866059E-2</v>
      </c>
      <c r="J630">
        <f t="shared" si="87"/>
        <v>0</v>
      </c>
      <c r="K630">
        <f t="shared" si="88"/>
        <v>0</v>
      </c>
    </row>
    <row r="631" spans="1:11" x14ac:dyDescent="0.25">
      <c r="A631">
        <f t="shared" si="89"/>
        <v>3.6840000000000144</v>
      </c>
      <c r="B631" s="1">
        <f t="shared" si="81"/>
        <v>1.3274847623358768E-2</v>
      </c>
      <c r="C631" s="26">
        <f t="shared" si="82"/>
        <v>2.4492829797606568E-2</v>
      </c>
      <c r="E631">
        <f t="shared" si="83"/>
        <v>0</v>
      </c>
      <c r="F631">
        <f t="shared" si="84"/>
        <v>0</v>
      </c>
      <c r="H631">
        <f t="shared" si="85"/>
        <v>1.3274847623358768E-2</v>
      </c>
      <c r="I631">
        <f t="shared" si="86"/>
        <v>1.4340442887590002E-2</v>
      </c>
      <c r="J631">
        <f t="shared" si="87"/>
        <v>0</v>
      </c>
      <c r="K631">
        <f t="shared" si="88"/>
        <v>0</v>
      </c>
    </row>
    <row r="632" spans="1:11" x14ac:dyDescent="0.25">
      <c r="A632">
        <f t="shared" si="89"/>
        <v>3.6910000000000145</v>
      </c>
      <c r="B632" s="1">
        <f t="shared" si="81"/>
        <v>1.3003757739098195E-2</v>
      </c>
      <c r="C632" s="26">
        <f t="shared" si="82"/>
        <v>2.4300051639912758E-2</v>
      </c>
      <c r="E632">
        <f t="shared" si="83"/>
        <v>0</v>
      </c>
      <c r="F632">
        <f t="shared" si="84"/>
        <v>0</v>
      </c>
      <c r="H632">
        <f t="shared" si="85"/>
        <v>1.3003757739098195E-2</v>
      </c>
      <c r="I632">
        <f t="shared" si="86"/>
        <v>1.4047592143616E-2</v>
      </c>
      <c r="J632">
        <f t="shared" si="87"/>
        <v>0</v>
      </c>
      <c r="K632">
        <f t="shared" si="88"/>
        <v>0</v>
      </c>
    </row>
    <row r="633" spans="1:11" x14ac:dyDescent="0.25">
      <c r="A633">
        <f t="shared" si="89"/>
        <v>3.6980000000000146</v>
      </c>
      <c r="B633" s="1">
        <f t="shared" si="81"/>
        <v>1.2737433308165473E-2</v>
      </c>
      <c r="C633" s="26">
        <f t="shared" si="82"/>
        <v>2.4108930510646207E-2</v>
      </c>
      <c r="E633">
        <f t="shared" si="83"/>
        <v>0</v>
      </c>
      <c r="F633">
        <f t="shared" si="84"/>
        <v>0</v>
      </c>
      <c r="H633">
        <f t="shared" si="85"/>
        <v>1.2737433308165473E-2</v>
      </c>
      <c r="I633">
        <f t="shared" si="86"/>
        <v>1.3759889384253231E-2</v>
      </c>
      <c r="J633">
        <f t="shared" si="87"/>
        <v>0</v>
      </c>
      <c r="K633">
        <f t="shared" si="88"/>
        <v>0</v>
      </c>
    </row>
    <row r="634" spans="1:11" x14ac:dyDescent="0.25">
      <c r="A634">
        <f t="shared" si="89"/>
        <v>3.7050000000000147</v>
      </c>
      <c r="B634" s="1">
        <f t="shared" si="81"/>
        <v>1.2475808622379502E-2</v>
      </c>
      <c r="C634" s="26">
        <f t="shared" si="82"/>
        <v>2.3919451061270879E-2</v>
      </c>
      <c r="E634">
        <f t="shared" si="83"/>
        <v>0</v>
      </c>
      <c r="F634">
        <f t="shared" si="84"/>
        <v>0</v>
      </c>
      <c r="H634">
        <f t="shared" si="85"/>
        <v>1.2475808622379502E-2</v>
      </c>
      <c r="I634">
        <f t="shared" si="86"/>
        <v>1.3477263626809838E-2</v>
      </c>
      <c r="J634">
        <f t="shared" si="87"/>
        <v>0</v>
      </c>
      <c r="K634">
        <f t="shared" si="88"/>
        <v>0</v>
      </c>
    </row>
    <row r="635" spans="1:11" x14ac:dyDescent="0.25">
      <c r="A635">
        <f t="shared" si="89"/>
        <v>3.7120000000000148</v>
      </c>
      <c r="B635" s="1">
        <f t="shared" si="81"/>
        <v>1.2218818477116766E-2</v>
      </c>
      <c r="C635" s="26">
        <f t="shared" si="82"/>
        <v>2.3731598093997466E-2</v>
      </c>
      <c r="E635">
        <f t="shared" si="83"/>
        <v>0</v>
      </c>
      <c r="F635">
        <f t="shared" si="84"/>
        <v>0</v>
      </c>
      <c r="H635">
        <f t="shared" si="85"/>
        <v>1.2218818477116766E-2</v>
      </c>
      <c r="I635">
        <f t="shared" si="86"/>
        <v>1.3199644432572995E-2</v>
      </c>
      <c r="J635">
        <f t="shared" si="87"/>
        <v>0</v>
      </c>
      <c r="K635">
        <f t="shared" si="88"/>
        <v>0</v>
      </c>
    </row>
    <row r="636" spans="1:11" x14ac:dyDescent="0.25">
      <c r="A636">
        <f t="shared" si="89"/>
        <v>3.719000000000015</v>
      </c>
      <c r="B636" s="1">
        <f t="shared" si="81"/>
        <v>1.196639817658351E-2</v>
      </c>
      <c r="C636" s="26">
        <f t="shared" si="82"/>
        <v>2.3545356560248577E-2</v>
      </c>
      <c r="E636">
        <f t="shared" si="83"/>
        <v>0</v>
      </c>
      <c r="F636">
        <f t="shared" si="84"/>
        <v>0</v>
      </c>
      <c r="H636">
        <f t="shared" si="85"/>
        <v>1.196639817658351E-2</v>
      </c>
      <c r="I636">
        <f t="shared" si="86"/>
        <v>1.2926961912504295E-2</v>
      </c>
      <c r="J636">
        <f t="shared" si="87"/>
        <v>0</v>
      </c>
      <c r="K636">
        <f t="shared" si="88"/>
        <v>0</v>
      </c>
    </row>
    <row r="637" spans="1:11" x14ac:dyDescent="0.25">
      <c r="A637">
        <f t="shared" si="89"/>
        <v>3.7260000000000151</v>
      </c>
      <c r="B637" s="1">
        <f t="shared" si="81"/>
        <v>1.171848353882653E-2</v>
      </c>
      <c r="C637" s="26">
        <f t="shared" si="82"/>
        <v>2.3360711559139428E-2</v>
      </c>
      <c r="E637">
        <f t="shared" si="83"/>
        <v>0</v>
      </c>
      <c r="F637">
        <f t="shared" si="84"/>
        <v>0</v>
      </c>
      <c r="H637">
        <f t="shared" si="85"/>
        <v>1.171848353882653E-2</v>
      </c>
      <c r="I637">
        <f t="shared" si="86"/>
        <v>1.2659146732652763E-2</v>
      </c>
      <c r="J637">
        <f t="shared" si="87"/>
        <v>0</v>
      </c>
      <c r="K637">
        <f t="shared" si="88"/>
        <v>0</v>
      </c>
    </row>
    <row r="638" spans="1:11" x14ac:dyDescent="0.25">
      <c r="A638">
        <f t="shared" si="89"/>
        <v>3.7330000000000152</v>
      </c>
      <c r="B638" s="1">
        <f t="shared" si="81"/>
        <v>1.1475010900487283E-2</v>
      </c>
      <c r="C638" s="26">
        <f t="shared" si="82"/>
        <v>2.3177648335974077E-2</v>
      </c>
      <c r="E638">
        <f t="shared" si="83"/>
        <v>0</v>
      </c>
      <c r="F638">
        <f t="shared" si="84"/>
        <v>0</v>
      </c>
      <c r="H638">
        <f t="shared" si="85"/>
        <v>1.1475010900487283E-2</v>
      </c>
      <c r="I638">
        <f t="shared" si="86"/>
        <v>1.2396130119290579E-2</v>
      </c>
      <c r="J638">
        <f t="shared" si="87"/>
        <v>0</v>
      </c>
      <c r="K638">
        <f t="shared" si="88"/>
        <v>0</v>
      </c>
    </row>
    <row r="639" spans="1:11" x14ac:dyDescent="0.25">
      <c r="A639">
        <f t="shared" si="89"/>
        <v>3.7400000000000153</v>
      </c>
      <c r="B639" s="1">
        <f t="shared" si="81"/>
        <v>1.1235917121302081E-2</v>
      </c>
      <c r="C639" s="26">
        <f t="shared" si="82"/>
        <v>2.2996152280756823E-2</v>
      </c>
      <c r="E639">
        <f t="shared" si="83"/>
        <v>0</v>
      </c>
      <c r="F639">
        <f t="shared" si="84"/>
        <v>0</v>
      </c>
      <c r="H639">
        <f t="shared" si="85"/>
        <v>1.1235917121302081E-2</v>
      </c>
      <c r="I639">
        <f t="shared" si="86"/>
        <v>1.2137843863774532E-2</v>
      </c>
      <c r="J639">
        <f t="shared" si="87"/>
        <v>0</v>
      </c>
      <c r="K639">
        <f t="shared" si="88"/>
        <v>0</v>
      </c>
    </row>
    <row r="640" spans="1:11" x14ac:dyDescent="0.25">
      <c r="A640">
        <f t="shared" si="89"/>
        <v>3.7470000000000154</v>
      </c>
      <c r="B640" s="1">
        <f t="shared" si="81"/>
        <v>1.1001139588352603E-2</v>
      </c>
      <c r="C640" s="26">
        <f t="shared" si="82"/>
        <v>2.2816208926718783E-2</v>
      </c>
      <c r="E640">
        <f t="shared" si="83"/>
        <v>0</v>
      </c>
      <c r="F640">
        <f t="shared" si="84"/>
        <v>0</v>
      </c>
      <c r="H640">
        <f t="shared" si="85"/>
        <v>1.1001139588352603E-2</v>
      </c>
      <c r="I640">
        <f t="shared" si="86"/>
        <v>1.1884220327137702E-2</v>
      </c>
      <c r="J640">
        <f t="shared" si="87"/>
        <v>0</v>
      </c>
      <c r="K640">
        <f t="shared" si="88"/>
        <v>0</v>
      </c>
    </row>
    <row r="641" spans="1:11" x14ac:dyDescent="0.25">
      <c r="A641">
        <f t="shared" si="89"/>
        <v>3.7540000000000155</v>
      </c>
      <c r="B641" s="1">
        <f t="shared" si="81"/>
        <v>1.077061622006994E-2</v>
      </c>
      <c r="C641" s="26">
        <f t="shared" si="82"/>
        <v>2.2637803948859635E-2</v>
      </c>
      <c r="E641">
        <f t="shared" si="83"/>
        <v>0</v>
      </c>
      <c r="F641">
        <f t="shared" si="84"/>
        <v>0</v>
      </c>
      <c r="H641">
        <f t="shared" si="85"/>
        <v>1.077061622006994E-2</v>
      </c>
      <c r="I641">
        <f t="shared" si="86"/>
        <v>1.1635192444414934E-2</v>
      </c>
      <c r="J641">
        <f t="shared" si="87"/>
        <v>0</v>
      </c>
      <c r="K641">
        <f t="shared" si="88"/>
        <v>0</v>
      </c>
    </row>
    <row r="642" spans="1:11" x14ac:dyDescent="0.25">
      <c r="A642">
        <f t="shared" si="89"/>
        <v>3.7610000000000157</v>
      </c>
      <c r="B642" s="1">
        <f t="shared" si="81"/>
        <v>1.0544285469996263E-2</v>
      </c>
      <c r="C642" s="26">
        <f t="shared" si="82"/>
        <v>2.2460923162504087E-2</v>
      </c>
      <c r="E642">
        <f t="shared" si="83"/>
        <v>0</v>
      </c>
      <c r="F642">
        <f t="shared" si="84"/>
        <v>0</v>
      </c>
      <c r="H642">
        <f t="shared" si="85"/>
        <v>1.0544285469996263E-2</v>
      </c>
      <c r="I642">
        <f t="shared" si="86"/>
        <v>1.1390693728706455E-2</v>
      </c>
      <c r="J642">
        <f t="shared" si="87"/>
        <v>0</v>
      </c>
      <c r="K642">
        <f t="shared" si="88"/>
        <v>0</v>
      </c>
    </row>
    <row r="643" spans="1:11" x14ac:dyDescent="0.25">
      <c r="A643">
        <f t="shared" si="89"/>
        <v>3.7680000000000158</v>
      </c>
      <c r="B643" s="1">
        <f t="shared" si="81"/>
        <v>1.0322086330307423E-2</v>
      </c>
      <c r="C643" s="26">
        <f t="shared" si="82"/>
        <v>2.2285552521873163E-2</v>
      </c>
      <c r="E643">
        <f t="shared" si="83"/>
        <v>0</v>
      </c>
      <c r="F643">
        <f t="shared" si="84"/>
        <v>0</v>
      </c>
      <c r="H643">
        <f t="shared" si="85"/>
        <v>1.0322086330307423E-2</v>
      </c>
      <c r="I643">
        <f t="shared" si="86"/>
        <v>1.1150658274983242E-2</v>
      </c>
      <c r="J643">
        <f t="shared" si="87"/>
        <v>0</v>
      </c>
      <c r="K643">
        <f t="shared" si="88"/>
        <v>0</v>
      </c>
    </row>
    <row r="644" spans="1:11" x14ac:dyDescent="0.25">
      <c r="A644">
        <f t="shared" si="89"/>
        <v>3.7750000000000159</v>
      </c>
      <c r="B644" s="1">
        <f t="shared" si="81"/>
        <v>1.010395833510069E-2</v>
      </c>
      <c r="C644" s="26">
        <f t="shared" si="82"/>
        <v>2.2111678118669965E-2</v>
      </c>
      <c r="E644">
        <f t="shared" si="83"/>
        <v>0</v>
      </c>
      <c r="F644">
        <f t="shared" si="84"/>
        <v>0</v>
      </c>
      <c r="H644">
        <f t="shared" si="85"/>
        <v>1.010395833510069E-2</v>
      </c>
      <c r="I644">
        <f t="shared" si="86"/>
        <v>1.0915020763638671E-2</v>
      </c>
      <c r="J644">
        <f t="shared" si="87"/>
        <v>0</v>
      </c>
      <c r="K644">
        <f t="shared" si="88"/>
        <v>0</v>
      </c>
    </row>
    <row r="645" spans="1:11" x14ac:dyDescent="0.25">
      <c r="A645">
        <f t="shared" si="89"/>
        <v>3.782000000000016</v>
      </c>
      <c r="B645" s="1">
        <f t="shared" si="81"/>
        <v>9.8898415634507929E-3</v>
      </c>
      <c r="C645" s="26">
        <f t="shared" si="82"/>
        <v>2.193928618068005E-2</v>
      </c>
      <c r="E645">
        <f t="shared" si="83"/>
        <v>0</v>
      </c>
      <c r="F645">
        <f t="shared" si="84"/>
        <v>0</v>
      </c>
      <c r="H645">
        <f t="shared" si="85"/>
        <v>9.8898415634507929E-3</v>
      </c>
      <c r="I645">
        <f t="shared" si="86"/>
        <v>1.068371646378987E-2</v>
      </c>
      <c r="J645">
        <f t="shared" si="87"/>
        <v>0</v>
      </c>
      <c r="K645">
        <f t="shared" si="88"/>
        <v>0</v>
      </c>
    </row>
    <row r="646" spans="1:11" x14ac:dyDescent="0.25">
      <c r="A646">
        <f t="shared" si="89"/>
        <v>3.7890000000000161</v>
      </c>
      <c r="B646" s="1">
        <f t="shared" si="81"/>
        <v>9.6796766422388471E-3</v>
      </c>
      <c r="C646" s="26">
        <f t="shared" si="82"/>
        <v>2.1768363070386085E-2</v>
      </c>
      <c r="E646">
        <f t="shared" si="83"/>
        <v>0</v>
      </c>
      <c r="F646">
        <f t="shared" si="84"/>
        <v>0</v>
      </c>
      <c r="H646">
        <f t="shared" si="85"/>
        <v>9.6796766422388471E-3</v>
      </c>
      <c r="I646">
        <f t="shared" si="86"/>
        <v>1.0456681236333738E-2</v>
      </c>
      <c r="J646">
        <f t="shared" si="87"/>
        <v>0</v>
      </c>
      <c r="K646">
        <f t="shared" si="88"/>
        <v>0</v>
      </c>
    </row>
    <row r="647" spans="1:11" x14ac:dyDescent="0.25">
      <c r="A647">
        <f t="shared" si="89"/>
        <v>3.7960000000000163</v>
      </c>
      <c r="B647" s="1">
        <f t="shared" si="81"/>
        <v>9.4734047487569431E-3</v>
      </c>
      <c r="C647" s="26">
        <f t="shared" si="82"/>
        <v>2.1598895283596597E-2</v>
      </c>
      <c r="E647">
        <f t="shared" si="83"/>
        <v>0</v>
      </c>
      <c r="F647">
        <f t="shared" si="84"/>
        <v>0</v>
      </c>
      <c r="H647">
        <f t="shared" si="85"/>
        <v>9.4734047487569431E-3</v>
      </c>
      <c r="I647">
        <f t="shared" si="86"/>
        <v>1.0233851536760595E-2</v>
      </c>
      <c r="J647">
        <f t="shared" si="87"/>
        <v>0</v>
      </c>
      <c r="K647">
        <f t="shared" si="88"/>
        <v>0</v>
      </c>
    </row>
    <row r="648" spans="1:11" x14ac:dyDescent="0.25">
      <c r="A648">
        <f t="shared" si="89"/>
        <v>3.8030000000000164</v>
      </c>
      <c r="B648" s="1">
        <f t="shared" si="81"/>
        <v>9.2709676130933553E-3</v>
      </c>
      <c r="C648" s="26">
        <f t="shared" si="82"/>
        <v>2.1430869448088787E-2</v>
      </c>
      <c r="E648">
        <f t="shared" si="83"/>
        <v>0</v>
      </c>
      <c r="F648">
        <f t="shared" si="84"/>
        <v>0</v>
      </c>
      <c r="H648">
        <f t="shared" si="85"/>
        <v>9.2709676130933553E-3</v>
      </c>
      <c r="I648">
        <f t="shared" si="86"/>
        <v>1.0015164417730864E-2</v>
      </c>
      <c r="J648">
        <f t="shared" si="87"/>
        <v>0</v>
      </c>
      <c r="K648">
        <f t="shared" si="88"/>
        <v>0</v>
      </c>
    </row>
    <row r="649" spans="1:11" x14ac:dyDescent="0.25">
      <c r="A649">
        <f t="shared" si="89"/>
        <v>3.8100000000000165</v>
      </c>
      <c r="B649" s="1">
        <f t="shared" si="81"/>
        <v>9.0723075203009793E-3</v>
      </c>
      <c r="C649" s="26">
        <f t="shared" si="82"/>
        <v>2.126427232226542E-2</v>
      </c>
      <c r="E649">
        <f t="shared" si="83"/>
        <v>0</v>
      </c>
      <c r="F649">
        <f t="shared" si="84"/>
        <v>0</v>
      </c>
      <c r="H649">
        <f t="shared" si="85"/>
        <v>9.0723075203009793E-3</v>
      </c>
      <c r="I649">
        <f t="shared" si="86"/>
        <v>9.8005575314175745E-3</v>
      </c>
      <c r="J649">
        <f t="shared" si="87"/>
        <v>0</v>
      </c>
      <c r="K649">
        <f t="shared" si="88"/>
        <v>0</v>
      </c>
    </row>
    <row r="650" spans="1:11" x14ac:dyDescent="0.25">
      <c r="A650">
        <f t="shared" si="89"/>
        <v>3.8170000000000166</v>
      </c>
      <c r="B650" s="1">
        <f t="shared" si="81"/>
        <v>8.8773673123540339E-3</v>
      </c>
      <c r="C650" s="26">
        <f t="shared" si="82"/>
        <v>2.1099090793825284E-2</v>
      </c>
      <c r="E650">
        <f t="shared" si="83"/>
        <v>0</v>
      </c>
      <c r="F650">
        <f t="shared" si="84"/>
        <v>0</v>
      </c>
      <c r="H650">
        <f t="shared" si="85"/>
        <v>8.8773673123540339E-3</v>
      </c>
      <c r="I650">
        <f t="shared" si="86"/>
        <v>9.5899691316201265E-3</v>
      </c>
      <c r="J650">
        <f t="shared" si="87"/>
        <v>0</v>
      </c>
      <c r="K650">
        <f t="shared" si="88"/>
        <v>0</v>
      </c>
    </row>
    <row r="651" spans="1:11" x14ac:dyDescent="0.25">
      <c r="A651">
        <f t="shared" si="89"/>
        <v>3.8240000000000167</v>
      </c>
      <c r="B651" s="1">
        <f t="shared" si="81"/>
        <v>8.6860903898957186E-3</v>
      </c>
      <c r="C651" s="26">
        <f t="shared" si="82"/>
        <v>2.0935311878447445E-2</v>
      </c>
      <c r="E651">
        <f t="shared" si="83"/>
        <v>0</v>
      </c>
      <c r="F651">
        <f t="shared" si="84"/>
        <v>0</v>
      </c>
      <c r="H651">
        <f t="shared" si="85"/>
        <v>8.6860903898957186E-3</v>
      </c>
      <c r="I651">
        <f t="shared" si="86"/>
        <v>9.383338075652236E-3</v>
      </c>
      <c r="J651">
        <f t="shared" si="87"/>
        <v>0</v>
      </c>
      <c r="K651">
        <f t="shared" si="88"/>
        <v>0</v>
      </c>
    </row>
    <row r="652" spans="1:11" x14ac:dyDescent="0.25">
      <c r="A652">
        <f t="shared" si="89"/>
        <v>3.8310000000000168</v>
      </c>
      <c r="B652" s="1">
        <f t="shared" si="81"/>
        <v>8.4984207137817208E-3</v>
      </c>
      <c r="C652" s="26">
        <f t="shared" si="82"/>
        <v>2.0772922718488861E-2</v>
      </c>
      <c r="E652">
        <f t="shared" si="83"/>
        <v>0</v>
      </c>
      <c r="F652">
        <f t="shared" si="84"/>
        <v>0</v>
      </c>
      <c r="H652">
        <f t="shared" si="85"/>
        <v>8.4984207137817208E-3</v>
      </c>
      <c r="I652">
        <f t="shared" si="86"/>
        <v>9.1806038260093502E-3</v>
      </c>
      <c r="J652">
        <f t="shared" si="87"/>
        <v>0</v>
      </c>
      <c r="K652">
        <f t="shared" si="88"/>
        <v>0</v>
      </c>
    </row>
    <row r="653" spans="1:11" x14ac:dyDescent="0.25">
      <c r="A653">
        <f t="shared" si="89"/>
        <v>3.838000000000017</v>
      </c>
      <c r="B653" s="1">
        <f t="shared" si="81"/>
        <v>8.3143028064224019E-3</v>
      </c>
      <c r="C653" s="26">
        <f t="shared" si="82"/>
        <v>2.0611910581695633E-2</v>
      </c>
      <c r="E653">
        <f t="shared" si="83"/>
        <v>0</v>
      </c>
      <c r="F653">
        <f t="shared" si="84"/>
        <v>0</v>
      </c>
      <c r="H653">
        <f t="shared" si="85"/>
        <v>8.3143028064224019E-3</v>
      </c>
      <c r="I653">
        <f t="shared" si="86"/>
        <v>8.9817064518185608E-3</v>
      </c>
      <c r="J653">
        <f t="shared" si="87"/>
        <v>0</v>
      </c>
      <c r="K653">
        <f t="shared" si="88"/>
        <v>0</v>
      </c>
    </row>
    <row r="654" spans="1:11" x14ac:dyDescent="0.25">
      <c r="A654">
        <f t="shared" si="89"/>
        <v>3.8450000000000171</v>
      </c>
      <c r="B654" s="1">
        <f t="shared" si="81"/>
        <v>8.1336817529285236E-3</v>
      </c>
      <c r="C654" s="26">
        <f t="shared" si="82"/>
        <v>2.0452262859927118E-2</v>
      </c>
      <c r="E654">
        <f t="shared" si="83"/>
        <v>0</v>
      </c>
      <c r="F654">
        <f t="shared" si="84"/>
        <v>0</v>
      </c>
      <c r="H654">
        <f t="shared" si="85"/>
        <v>8.1336817529285236E-3</v>
      </c>
      <c r="I654">
        <f t="shared" si="86"/>
        <v>8.7865866300763096E-3</v>
      </c>
      <c r="J654">
        <f t="shared" si="87"/>
        <v>0</v>
      </c>
      <c r="K654">
        <f t="shared" si="88"/>
        <v>0</v>
      </c>
    </row>
    <row r="655" spans="1:11" x14ac:dyDescent="0.25">
      <c r="A655">
        <f t="shared" si="89"/>
        <v>3.8520000000000172</v>
      </c>
      <c r="B655" s="1">
        <f t="shared" si="81"/>
        <v>7.9565032020634165E-3</v>
      </c>
      <c r="C655" s="26">
        <f t="shared" si="82"/>
        <v>2.0293967067893666E-2</v>
      </c>
      <c r="E655">
        <f t="shared" si="83"/>
        <v>0</v>
      </c>
      <c r="F655">
        <f t="shared" si="84"/>
        <v>0</v>
      </c>
      <c r="H655">
        <f t="shared" si="85"/>
        <v>7.9565032020634165E-3</v>
      </c>
      <c r="I655">
        <f t="shared" si="86"/>
        <v>8.5951856466769862E-3</v>
      </c>
      <c r="J655">
        <f t="shared" si="87"/>
        <v>0</v>
      </c>
      <c r="K655">
        <f t="shared" si="88"/>
        <v>0</v>
      </c>
    </row>
    <row r="656" spans="1:11" x14ac:dyDescent="0.25">
      <c r="A656">
        <f t="shared" si="89"/>
        <v>3.8590000000000173</v>
      </c>
      <c r="B656" s="1">
        <f t="shared" si="81"/>
        <v>7.7827133670061444E-3</v>
      </c>
      <c r="C656" s="26">
        <f t="shared" si="82"/>
        <v>2.0137010841906819E-2</v>
      </c>
      <c r="E656">
        <f t="shared" si="83"/>
        <v>0</v>
      </c>
      <c r="F656">
        <f t="shared" si="84"/>
        <v>0</v>
      </c>
      <c r="H656">
        <f t="shared" si="85"/>
        <v>7.7827133670061444E-3</v>
      </c>
      <c r="I656">
        <f t="shared" si="86"/>
        <v>8.4074453972373536E-3</v>
      </c>
      <c r="J656">
        <f t="shared" si="87"/>
        <v>0</v>
      </c>
      <c r="K656">
        <f t="shared" si="88"/>
        <v>0</v>
      </c>
    </row>
    <row r="657" spans="1:11" x14ac:dyDescent="0.25">
      <c r="A657">
        <f t="shared" si="89"/>
        <v>3.8660000000000174</v>
      </c>
      <c r="B657" s="1">
        <f t="shared" si="81"/>
        <v>7.6122590259290919E-3</v>
      </c>
      <c r="C657" s="26">
        <f t="shared" si="82"/>
        <v>1.9981381938642892E-2</v>
      </c>
      <c r="E657">
        <f t="shared" si="83"/>
        <v>0</v>
      </c>
      <c r="F657">
        <f t="shared" si="84"/>
        <v>0</v>
      </c>
      <c r="H657">
        <f t="shared" si="85"/>
        <v>7.6122590259290919E-3</v>
      </c>
      <c r="I657">
        <f t="shared" si="86"/>
        <v>8.223308387720495E-3</v>
      </c>
      <c r="J657">
        <f t="shared" si="87"/>
        <v>0</v>
      </c>
      <c r="K657">
        <f t="shared" si="88"/>
        <v>0</v>
      </c>
    </row>
    <row r="658" spans="1:11" x14ac:dyDescent="0.25">
      <c r="A658">
        <f t="shared" si="89"/>
        <v>3.8730000000000175</v>
      </c>
      <c r="B658" s="1">
        <f t="shared" si="81"/>
        <v>7.4450875223940017E-3</v>
      </c>
      <c r="C658" s="26">
        <f t="shared" si="82"/>
        <v>1.9827068233918849E-2</v>
      </c>
      <c r="E658">
        <f t="shared" si="83"/>
        <v>0</v>
      </c>
      <c r="F658">
        <f t="shared" si="84"/>
        <v>0</v>
      </c>
      <c r="H658">
        <f t="shared" si="85"/>
        <v>7.4450875223940017E-3</v>
      </c>
      <c r="I658">
        <f t="shared" si="86"/>
        <v>8.0427177348636487E-3</v>
      </c>
      <c r="J658">
        <f t="shared" si="87"/>
        <v>0</v>
      </c>
      <c r="K658">
        <f t="shared" si="88"/>
        <v>0</v>
      </c>
    </row>
    <row r="659" spans="1:11" x14ac:dyDescent="0.25">
      <c r="A659">
        <f t="shared" si="89"/>
        <v>3.8800000000000177</v>
      </c>
      <c r="B659" s="1">
        <f t="shared" si="81"/>
        <v>7.281146765570172E-3</v>
      </c>
      <c r="C659" s="26">
        <f t="shared" si="82"/>
        <v>1.9674057721481092E-2</v>
      </c>
      <c r="E659">
        <f t="shared" si="83"/>
        <v>0</v>
      </c>
      <c r="F659">
        <f t="shared" si="84"/>
        <v>0</v>
      </c>
      <c r="H659">
        <f t="shared" si="85"/>
        <v>7.281146765570172E-3</v>
      </c>
      <c r="I659">
        <f t="shared" si="86"/>
        <v>7.8656171664139175E-3</v>
      </c>
      <c r="J659">
        <f t="shared" si="87"/>
        <v>0</v>
      </c>
      <c r="K659">
        <f t="shared" si="88"/>
        <v>0</v>
      </c>
    </row>
    <row r="660" spans="1:11" x14ac:dyDescent="0.25">
      <c r="A660">
        <f t="shared" si="89"/>
        <v>3.8870000000000178</v>
      </c>
      <c r="B660" s="1">
        <f t="shared" ref="B660:B723" si="90">_xlfn.NORM.DIST(A660,$C$5,$C$6,0)</f>
        <v>7.1203852302787413E-3</v>
      </c>
      <c r="C660" s="26">
        <f t="shared" ref="C660:C723" si="91">IFERROR(_xlfn.LOGNORM.DIST(A660,$F$5,$F$6,0),0)</f>
        <v>1.9522338511806674E-2</v>
      </c>
      <c r="E660">
        <f t="shared" ref="E660:E723" si="92">IF(AND(A661&gt;=$C$12,A660&lt;=$C$12),0.5,0)+IF(AND(A661&gt;=$F$12,A660&lt;=$F$12),0.5,0)+IF(AND(A661&gt;=$C$5,A660&lt;=$C$5),B660,0)+IF(AND(A661&gt;=0,A660&lt;=0),1,0)</f>
        <v>0</v>
      </c>
      <c r="F660">
        <f t="shared" ref="F660:F723" si="93">IF(AND(A661&gt;=$C$13,A660&lt;=$C$13),1,0)+IF(AND(A661&gt;=$F$13,A660&lt;=$F$13),1,0)</f>
        <v>0</v>
      </c>
      <c r="H660">
        <f t="shared" ref="H660:H723" si="94">IF(A660&lt;$L$4,0,B660)</f>
        <v>7.1203852302787413E-3</v>
      </c>
      <c r="I660">
        <f t="shared" ref="I660:I723" si="95">H660/(1-_xlfn.NORM.DIST($L$4,$C$5,$C$6,1))</f>
        <v>7.6919510211761058E-3</v>
      </c>
      <c r="J660">
        <f t="shared" ref="J660:J723" si="96">IF(AND(A661&gt;=$J$12,A660&lt;=$J$12),0.5,0)+IF(AND(A661&gt;=$L$12,A660&lt;=$L$12),0.5,0)+IF(AND(A661&gt;=$L$8,A660&lt;=$L$8),I660,0)+IF(AND(A661&gt;=$J$8,A660&lt;=$J$8),B660,0)+IF(AND(A661&gt;=0,A660&lt;=0),1,0)</f>
        <v>0</v>
      </c>
      <c r="K660">
        <f t="shared" ref="K660:K723" si="97">IF(AND(A661&gt;=$J$13,A660&lt;=$J$13),1,0)+IF(AND(A661&gt;=$L$13,A660&lt;=$L$13),1,0)</f>
        <v>0</v>
      </c>
    </row>
    <row r="661" spans="1:11" x14ac:dyDescent="0.25">
      <c r="A661">
        <f t="shared" ref="A661:A724" si="98">A660+0.007</f>
        <v>3.8940000000000179</v>
      </c>
      <c r="B661" s="1">
        <f t="shared" si="90"/>
        <v>6.9627519568667227E-3</v>
      </c>
      <c r="C661" s="26">
        <f t="shared" si="91"/>
        <v>1.9371898830916761E-2</v>
      </c>
      <c r="E661">
        <f t="shared" si="92"/>
        <v>0</v>
      </c>
      <c r="F661">
        <f t="shared" si="93"/>
        <v>0</v>
      </c>
      <c r="H661">
        <f t="shared" si="94"/>
        <v>6.9627519568667227E-3</v>
      </c>
      <c r="I661">
        <f t="shared" si="95"/>
        <v>7.5216642488766458E-3</v>
      </c>
      <c r="J661">
        <f t="shared" si="96"/>
        <v>0</v>
      </c>
      <c r="K661">
        <f t="shared" si="97"/>
        <v>0</v>
      </c>
    </row>
    <row r="662" spans="1:11" x14ac:dyDescent="0.25">
      <c r="A662">
        <f t="shared" si="98"/>
        <v>3.901000000000018</v>
      </c>
      <c r="B662" s="1">
        <f t="shared" si="90"/>
        <v>6.8081965509148214E-3</v>
      </c>
      <c r="C662" s="26">
        <f t="shared" si="91"/>
        <v>1.9222727019202464E-2</v>
      </c>
      <c r="E662">
        <f t="shared" si="92"/>
        <v>0</v>
      </c>
      <c r="F662">
        <f t="shared" si="93"/>
        <v>0</v>
      </c>
      <c r="H662">
        <f t="shared" si="94"/>
        <v>6.8081965509148214E-3</v>
      </c>
      <c r="I662">
        <f t="shared" si="95"/>
        <v>7.3547024098479631E-3</v>
      </c>
      <c r="J662">
        <f t="shared" si="96"/>
        <v>0</v>
      </c>
      <c r="K662">
        <f t="shared" si="97"/>
        <v>0</v>
      </c>
    </row>
    <row r="663" spans="1:11" x14ac:dyDescent="0.25">
      <c r="A663">
        <f t="shared" si="98"/>
        <v>3.9080000000000181</v>
      </c>
      <c r="B663" s="1">
        <f t="shared" si="90"/>
        <v>6.6566691827823618E-3</v>
      </c>
      <c r="C663" s="26">
        <f t="shared" si="91"/>
        <v>1.9074811530262907E-2</v>
      </c>
      <c r="E663">
        <f t="shared" si="92"/>
        <v>0</v>
      </c>
      <c r="F663">
        <f t="shared" si="93"/>
        <v>0</v>
      </c>
      <c r="H663">
        <f t="shared" si="94"/>
        <v>6.6566691827823618E-3</v>
      </c>
      <c r="I663">
        <f t="shared" si="95"/>
        <v>7.1910116745368662E-3</v>
      </c>
      <c r="J663">
        <f t="shared" si="96"/>
        <v>0</v>
      </c>
      <c r="K663">
        <f t="shared" si="97"/>
        <v>0</v>
      </c>
    </row>
    <row r="664" spans="1:11" x14ac:dyDescent="0.25">
      <c r="A664">
        <f t="shared" si="98"/>
        <v>3.9150000000000182</v>
      </c>
      <c r="B664" s="1">
        <f t="shared" si="90"/>
        <v>6.5081205869937913E-3</v>
      </c>
      <c r="C664" s="26">
        <f t="shared" si="91"/>
        <v>1.8928140929754873E-2</v>
      </c>
      <c r="E664">
        <f t="shared" si="92"/>
        <v>0</v>
      </c>
      <c r="F664">
        <f t="shared" si="93"/>
        <v>0</v>
      </c>
      <c r="H664">
        <f t="shared" si="94"/>
        <v>6.5081205869937913E-3</v>
      </c>
      <c r="I664">
        <f t="shared" si="95"/>
        <v>7.0305388228418123E-3</v>
      </c>
      <c r="J664">
        <f t="shared" si="96"/>
        <v>0</v>
      </c>
      <c r="K664">
        <f t="shared" si="97"/>
        <v>0</v>
      </c>
    </row>
    <row r="665" spans="1:11" x14ac:dyDescent="0.25">
      <c r="A665">
        <f t="shared" si="98"/>
        <v>3.9220000000000184</v>
      </c>
      <c r="B665" s="1">
        <f t="shared" si="90"/>
        <v>6.3625020614696357E-3</v>
      </c>
      <c r="C665" s="26">
        <f t="shared" si="91"/>
        <v>1.8782703894254953E-2</v>
      </c>
      <c r="E665">
        <f t="shared" si="92"/>
        <v>0</v>
      </c>
      <c r="F665">
        <f t="shared" si="93"/>
        <v>0</v>
      </c>
      <c r="H665">
        <f t="shared" si="94"/>
        <v>6.3625020614696357E-3</v>
      </c>
      <c r="I665">
        <f t="shared" si="95"/>
        <v>6.8732312432821258E-3</v>
      </c>
      <c r="J665">
        <f t="shared" si="96"/>
        <v>0</v>
      </c>
      <c r="K665">
        <f t="shared" si="97"/>
        <v>0</v>
      </c>
    </row>
    <row r="666" spans="1:11" x14ac:dyDescent="0.25">
      <c r="A666">
        <f t="shared" si="98"/>
        <v>3.9290000000000185</v>
      </c>
      <c r="B666" s="1">
        <f t="shared" si="90"/>
        <v>6.219765466606568E-3</v>
      </c>
      <c r="C666" s="26">
        <f t="shared" si="91"/>
        <v>1.8638489210132898E-2</v>
      </c>
      <c r="E666">
        <f t="shared" si="92"/>
        <v>0</v>
      </c>
      <c r="F666">
        <f t="shared" si="93"/>
        <v>0</v>
      </c>
      <c r="H666">
        <f t="shared" si="94"/>
        <v>6.219765466606568E-3</v>
      </c>
      <c r="I666">
        <f t="shared" si="95"/>
        <v>6.7190369320042241E-3</v>
      </c>
      <c r="J666">
        <f t="shared" si="96"/>
        <v>0</v>
      </c>
      <c r="K666">
        <f t="shared" si="97"/>
        <v>0</v>
      </c>
    </row>
    <row r="667" spans="1:11" x14ac:dyDescent="0.25">
      <c r="A667">
        <f t="shared" si="98"/>
        <v>3.9360000000000186</v>
      </c>
      <c r="B667" s="1">
        <f t="shared" si="90"/>
        <v>6.0798632242093304E-3</v>
      </c>
      <c r="C667" s="26">
        <f t="shared" si="91"/>
        <v>1.8495485772436961E-2</v>
      </c>
      <c r="E667">
        <f t="shared" si="92"/>
        <v>0</v>
      </c>
      <c r="F667">
        <f t="shared" si="93"/>
        <v>0</v>
      </c>
      <c r="H667">
        <f t="shared" si="94"/>
        <v>6.0798632242093304E-3</v>
      </c>
      <c r="I667">
        <f t="shared" si="95"/>
        <v>6.5679044916278021E-3</v>
      </c>
      <c r="J667">
        <f t="shared" si="96"/>
        <v>0</v>
      </c>
      <c r="K667">
        <f t="shared" si="97"/>
        <v>0</v>
      </c>
    </row>
    <row r="668" spans="1:11" x14ac:dyDescent="0.25">
      <c r="A668">
        <f t="shared" si="98"/>
        <v>3.9430000000000187</v>
      </c>
      <c r="B668" s="1">
        <f t="shared" si="90"/>
        <v>5.9427483162791932E-3</v>
      </c>
      <c r="C668" s="26">
        <f t="shared" si="91"/>
        <v>1.8353682583790654E-2</v>
      </c>
      <c r="E668">
        <f t="shared" si="92"/>
        <v>0</v>
      </c>
      <c r="F668">
        <f t="shared" si="93"/>
        <v>0</v>
      </c>
      <c r="H668">
        <f t="shared" si="94"/>
        <v>5.9427483162791932E-3</v>
      </c>
      <c r="I668">
        <f t="shared" si="95"/>
        <v>6.4197831299370386E-3</v>
      </c>
      <c r="J668">
        <f t="shared" si="96"/>
        <v>0</v>
      </c>
      <c r="K668">
        <f t="shared" si="97"/>
        <v>0</v>
      </c>
    </row>
    <row r="669" spans="1:11" x14ac:dyDescent="0.25">
      <c r="A669">
        <f t="shared" si="98"/>
        <v>3.9500000000000188</v>
      </c>
      <c r="B669" s="1">
        <f t="shared" si="90"/>
        <v>5.808374283661614E-3</v>
      </c>
      <c r="C669" s="26">
        <f t="shared" si="91"/>
        <v>1.8213068753300986E-2</v>
      </c>
      <c r="E669">
        <f t="shared" si="92"/>
        <v>0</v>
      </c>
      <c r="F669">
        <f t="shared" si="93"/>
        <v>0</v>
      </c>
      <c r="H669">
        <f t="shared" si="94"/>
        <v>5.808374283661614E-3</v>
      </c>
      <c r="I669">
        <f t="shared" si="95"/>
        <v>6.274622658419703E-3</v>
      </c>
      <c r="J669">
        <f t="shared" si="96"/>
        <v>0</v>
      </c>
      <c r="K669">
        <f t="shared" si="97"/>
        <v>0</v>
      </c>
    </row>
    <row r="670" spans="1:11" x14ac:dyDescent="0.25">
      <c r="A670">
        <f t="shared" si="98"/>
        <v>3.9570000000000189</v>
      </c>
      <c r="B670" s="1">
        <f t="shared" si="90"/>
        <v>5.6766952245577238E-3</v>
      </c>
      <c r="C670" s="26">
        <f t="shared" si="91"/>
        <v>1.807363349547781E-2</v>
      </c>
      <c r="E670">
        <f t="shared" si="92"/>
        <v>0</v>
      </c>
      <c r="F670">
        <f t="shared" si="93"/>
        <v>0</v>
      </c>
      <c r="H670">
        <f t="shared" si="94"/>
        <v>5.6766952245577238E-3</v>
      </c>
      <c r="I670">
        <f t="shared" si="95"/>
        <v>6.1323734906591505E-3</v>
      </c>
      <c r="J670">
        <f t="shared" si="96"/>
        <v>0</v>
      </c>
      <c r="K670">
        <f t="shared" si="97"/>
        <v>0</v>
      </c>
    </row>
    <row r="671" spans="1:11" x14ac:dyDescent="0.25">
      <c r="A671">
        <f t="shared" si="98"/>
        <v>3.9640000000000191</v>
      </c>
      <c r="B671" s="1">
        <f t="shared" si="90"/>
        <v>5.5476657929022901E-3</v>
      </c>
      <c r="C671" s="26">
        <f t="shared" si="91"/>
        <v>1.7935366129164805E-2</v>
      </c>
      <c r="E671">
        <f t="shared" si="92"/>
        <v>0</v>
      </c>
      <c r="F671">
        <f t="shared" si="93"/>
        <v>0</v>
      </c>
      <c r="H671">
        <f t="shared" si="94"/>
        <v>5.5476657929022901E-3</v>
      </c>
      <c r="I671">
        <f t="shared" si="95"/>
        <v>5.9929866405820887E-3</v>
      </c>
      <c r="J671">
        <f t="shared" si="96"/>
        <v>0</v>
      </c>
      <c r="K671">
        <f t="shared" si="97"/>
        <v>0</v>
      </c>
    </row>
    <row r="672" spans="1:11" x14ac:dyDescent="0.25">
      <c r="A672">
        <f t="shared" si="98"/>
        <v>3.9710000000000192</v>
      </c>
      <c r="B672" s="1">
        <f t="shared" si="90"/>
        <v>5.4212411966126813E-3</v>
      </c>
      <c r="C672" s="26">
        <f t="shared" si="91"/>
        <v>1.7798256076480865E-2</v>
      </c>
      <c r="E672">
        <f t="shared" si="92"/>
        <v>0</v>
      </c>
      <c r="F672">
        <f t="shared" si="93"/>
        <v>0</v>
      </c>
      <c r="H672">
        <f t="shared" si="94"/>
        <v>5.4212411966126813E-3</v>
      </c>
      <c r="I672">
        <f t="shared" si="95"/>
        <v>5.8564137205669789E-3</v>
      </c>
      <c r="J672">
        <f t="shared" si="96"/>
        <v>0</v>
      </c>
      <c r="K672">
        <f t="shared" si="97"/>
        <v>0</v>
      </c>
    </row>
    <row r="673" spans="1:11" x14ac:dyDescent="0.25">
      <c r="A673">
        <f t="shared" si="98"/>
        <v>3.9780000000000193</v>
      </c>
      <c r="B673" s="1">
        <f t="shared" si="90"/>
        <v>5.2973771957115414E-3</v>
      </c>
      <c r="C673" s="26">
        <f t="shared" si="91"/>
        <v>1.7662292861773159E-2</v>
      </c>
      <c r="E673">
        <f t="shared" si="92"/>
        <v>0</v>
      </c>
      <c r="F673">
        <f t="shared" si="93"/>
        <v>0</v>
      </c>
      <c r="H673">
        <f t="shared" si="94"/>
        <v>5.2973771957115414E-3</v>
      </c>
      <c r="I673">
        <f t="shared" si="95"/>
        <v>5.7226069394160119E-3</v>
      </c>
      <c r="J673">
        <f t="shared" si="96"/>
        <v>0</v>
      </c>
      <c r="K673">
        <f t="shared" si="97"/>
        <v>0</v>
      </c>
    </row>
    <row r="674" spans="1:11" x14ac:dyDescent="0.25">
      <c r="A674">
        <f t="shared" si="98"/>
        <v>3.9850000000000194</v>
      </c>
      <c r="B674" s="1">
        <f t="shared" si="90"/>
        <v>5.1760301003274164E-3</v>
      </c>
      <c r="C674" s="26">
        <f t="shared" si="91"/>
        <v>1.7527466110580585E-2</v>
      </c>
      <c r="E674">
        <f t="shared" si="92"/>
        <v>0</v>
      </c>
      <c r="F674">
        <f t="shared" si="93"/>
        <v>0</v>
      </c>
      <c r="H674">
        <f t="shared" si="94"/>
        <v>5.1760301003274164E-3</v>
      </c>
      <c r="I674">
        <f t="shared" si="95"/>
        <v>5.5915191001952493E-3</v>
      </c>
      <c r="J674">
        <f t="shared" si="96"/>
        <v>0</v>
      </c>
      <c r="K674">
        <f t="shared" si="97"/>
        <v>0</v>
      </c>
    </row>
    <row r="675" spans="1:11" x14ac:dyDescent="0.25">
      <c r="A675">
        <f t="shared" si="98"/>
        <v>3.9920000000000195</v>
      </c>
      <c r="B675" s="1">
        <f t="shared" si="90"/>
        <v>5.0571567685763026E-3</v>
      </c>
      <c r="C675" s="26">
        <f t="shared" si="91"/>
        <v>1.7393765548608057E-2</v>
      </c>
      <c r="E675">
        <f t="shared" si="92"/>
        <v>0</v>
      </c>
      <c r="F675">
        <f t="shared" si="93"/>
        <v>0</v>
      </c>
      <c r="H675">
        <f t="shared" si="94"/>
        <v>5.0571567685763026E-3</v>
      </c>
      <c r="I675">
        <f t="shared" si="95"/>
        <v>5.4631035979461114E-3</v>
      </c>
      <c r="J675">
        <f t="shared" si="96"/>
        <v>0</v>
      </c>
      <c r="K675">
        <f t="shared" si="97"/>
        <v>0</v>
      </c>
    </row>
    <row r="676" spans="1:11" x14ac:dyDescent="0.25">
      <c r="A676">
        <f t="shared" si="98"/>
        <v>3.9990000000000197</v>
      </c>
      <c r="B676" s="1">
        <f t="shared" si="90"/>
        <v>4.9407146043279849E-3</v>
      </c>
      <c r="C676" s="26">
        <f t="shared" si="91"/>
        <v>1.7261181000711601E-2</v>
      </c>
      <c r="E676">
        <f t="shared" si="92"/>
        <v>0</v>
      </c>
      <c r="F676">
        <f t="shared" si="93"/>
        <v>0</v>
      </c>
      <c r="H676">
        <f t="shared" si="94"/>
        <v>4.9407146043279849E-3</v>
      </c>
      <c r="I676">
        <f t="shared" si="95"/>
        <v>5.3373144172724225E-3</v>
      </c>
      <c r="J676">
        <f t="shared" si="96"/>
        <v>0</v>
      </c>
      <c r="K676">
        <f t="shared" si="97"/>
        <v>0</v>
      </c>
    </row>
    <row r="677" spans="1:11" x14ac:dyDescent="0.25">
      <c r="A677">
        <f t="shared" si="98"/>
        <v>4.0060000000000198</v>
      </c>
      <c r="B677" s="1">
        <f t="shared" si="90"/>
        <v>4.8266615548603333E-3</v>
      </c>
      <c r="C677" s="26">
        <f t="shared" si="91"/>
        <v>1.7129702389893767E-2</v>
      </c>
      <c r="E677">
        <f t="shared" si="92"/>
        <v>0</v>
      </c>
      <c r="F677">
        <f t="shared" si="93"/>
        <v>0</v>
      </c>
      <c r="H677">
        <f t="shared" si="94"/>
        <v>4.8266615548603333E-3</v>
      </c>
      <c r="I677">
        <f t="shared" si="95"/>
        <v>5.2141061298064074E-3</v>
      </c>
      <c r="J677">
        <f t="shared" si="96"/>
        <v>0</v>
      </c>
      <c r="K677">
        <f t="shared" si="97"/>
        <v>0</v>
      </c>
    </row>
    <row r="678" spans="1:11" x14ac:dyDescent="0.25">
      <c r="A678">
        <f t="shared" si="98"/>
        <v>4.0130000000000194</v>
      </c>
      <c r="B678" s="1">
        <f t="shared" si="90"/>
        <v>4.7149561084051635E-3</v>
      </c>
      <c r="C678" s="26">
        <f t="shared" si="91"/>
        <v>1.6999319736309686E-2</v>
      </c>
      <c r="E678">
        <f t="shared" si="92"/>
        <v>0</v>
      </c>
      <c r="F678">
        <f t="shared" si="93"/>
        <v>0</v>
      </c>
      <c r="H678">
        <f t="shared" si="94"/>
        <v>4.7149561084051635E-3</v>
      </c>
      <c r="I678">
        <f t="shared" si="95"/>
        <v>5.0934338915575592E-3</v>
      </c>
      <c r="J678">
        <f t="shared" si="96"/>
        <v>0</v>
      </c>
      <c r="K678">
        <f t="shared" si="97"/>
        <v>0</v>
      </c>
    </row>
    <row r="679" spans="1:11" x14ac:dyDescent="0.25">
      <c r="A679">
        <f t="shared" si="98"/>
        <v>4.0200000000000191</v>
      </c>
      <c r="B679" s="1">
        <f t="shared" si="90"/>
        <v>4.6055572915888604E-3</v>
      </c>
      <c r="C679" s="26">
        <f t="shared" si="91"/>
        <v>1.6870023156283068E-2</v>
      </c>
      <c r="E679">
        <f t="shared" si="92"/>
        <v>0</v>
      </c>
      <c r="F679">
        <f t="shared" si="93"/>
        <v>0</v>
      </c>
      <c r="H679">
        <f t="shared" si="94"/>
        <v>4.6055572915888604E-3</v>
      </c>
      <c r="I679">
        <f t="shared" si="95"/>
        <v>4.9752534401478138E-3</v>
      </c>
      <c r="J679">
        <f t="shared" si="96"/>
        <v>0</v>
      </c>
      <c r="K679">
        <f t="shared" si="97"/>
        <v>0</v>
      </c>
    </row>
    <row r="680" spans="1:11" x14ac:dyDescent="0.25">
      <c r="A680">
        <f t="shared" si="98"/>
        <v>4.0270000000000188</v>
      </c>
      <c r="B680" s="1">
        <f t="shared" si="90"/>
        <v>4.4984246667713014E-3</v>
      </c>
      <c r="C680" s="26">
        <f t="shared" si="91"/>
        <v>1.674180286133296E-2</v>
      </c>
      <c r="E680">
        <f t="shared" si="92"/>
        <v>0</v>
      </c>
      <c r="F680">
        <f t="shared" si="93"/>
        <v>0</v>
      </c>
      <c r="H680">
        <f t="shared" si="94"/>
        <v>4.4984246667713014E-3</v>
      </c>
      <c r="I680">
        <f t="shared" si="95"/>
        <v>4.8595210919368673E-3</v>
      </c>
      <c r="J680">
        <f t="shared" si="96"/>
        <v>0</v>
      </c>
      <c r="K680">
        <f t="shared" si="97"/>
        <v>0</v>
      </c>
    </row>
    <row r="681" spans="1:11" x14ac:dyDescent="0.25">
      <c r="A681">
        <f t="shared" si="98"/>
        <v>4.0340000000000185</v>
      </c>
      <c r="B681" s="1">
        <f t="shared" si="90"/>
        <v>4.3935183292862466E-3</v>
      </c>
      <c r="C681" s="26">
        <f t="shared" si="91"/>
        <v>1.6614649157210098E-2</v>
      </c>
      <c r="E681">
        <f t="shared" si="92"/>
        <v>0</v>
      </c>
      <c r="F681">
        <f t="shared" si="93"/>
        <v>0</v>
      </c>
      <c r="H681">
        <f t="shared" si="94"/>
        <v>4.3935183292862466E-3</v>
      </c>
      <c r="I681">
        <f t="shared" si="95"/>
        <v>4.7461937390410438E-3</v>
      </c>
      <c r="J681">
        <f t="shared" si="96"/>
        <v>0</v>
      </c>
      <c r="K681">
        <f t="shared" si="97"/>
        <v>0</v>
      </c>
    </row>
    <row r="682" spans="1:11" x14ac:dyDescent="0.25">
      <c r="A682">
        <f t="shared" si="98"/>
        <v>4.0410000000000181</v>
      </c>
      <c r="B682" s="1">
        <f t="shared" si="90"/>
        <v>4.2907989045865196E-3</v>
      </c>
      <c r="C682" s="26">
        <f t="shared" si="91"/>
        <v>1.648855244294355E-2</v>
      </c>
      <c r="E682">
        <f t="shared" si="92"/>
        <v>0</v>
      </c>
      <c r="F682">
        <f t="shared" si="93"/>
        <v>0</v>
      </c>
      <c r="H682">
        <f t="shared" si="94"/>
        <v>4.2907989045865196E-3</v>
      </c>
      <c r="I682">
        <f t="shared" si="95"/>
        <v>4.6352288462493153E-3</v>
      </c>
      <c r="J682">
        <f t="shared" si="96"/>
        <v>0</v>
      </c>
      <c r="K682">
        <f t="shared" si="97"/>
        <v>0</v>
      </c>
    </row>
    <row r="683" spans="1:11" x14ac:dyDescent="0.25">
      <c r="A683">
        <f t="shared" si="98"/>
        <v>4.0480000000000178</v>
      </c>
      <c r="B683" s="1">
        <f t="shared" si="90"/>
        <v>4.1902275452972461E-3</v>
      </c>
      <c r="C683" s="26">
        <f t="shared" si="91"/>
        <v>1.636350320989724E-2</v>
      </c>
      <c r="E683">
        <f t="shared" si="92"/>
        <v>0</v>
      </c>
      <c r="F683">
        <f t="shared" si="93"/>
        <v>0</v>
      </c>
      <c r="H683">
        <f t="shared" si="94"/>
        <v>4.1902275452972461E-3</v>
      </c>
      <c r="I683">
        <f t="shared" si="95"/>
        <v>4.5265844478400014E-3</v>
      </c>
      <c r="J683">
        <f t="shared" si="96"/>
        <v>0</v>
      </c>
      <c r="K683">
        <f t="shared" si="97"/>
        <v>0</v>
      </c>
    </row>
    <row r="684" spans="1:11" x14ac:dyDescent="0.25">
      <c r="A684">
        <f t="shared" si="98"/>
        <v>4.0550000000000175</v>
      </c>
      <c r="B684" s="1">
        <f t="shared" si="90"/>
        <v>4.0917659281802772E-3</v>
      </c>
      <c r="C684" s="26">
        <f t="shared" si="91"/>
        <v>1.623949204083611E-2</v>
      </c>
      <c r="E684">
        <f t="shared" si="92"/>
        <v>0</v>
      </c>
      <c r="F684">
        <f t="shared" si="93"/>
        <v>0</v>
      </c>
      <c r="H684">
        <f t="shared" si="94"/>
        <v>4.0917659281802772E-3</v>
      </c>
      <c r="I684">
        <f t="shared" si="95"/>
        <v>4.4202191443015199E-3</v>
      </c>
      <c r="J684">
        <f t="shared" si="96"/>
        <v>0</v>
      </c>
      <c r="K684">
        <f t="shared" si="97"/>
        <v>0</v>
      </c>
    </row>
    <row r="685" spans="1:11" x14ac:dyDescent="0.25">
      <c r="A685">
        <f t="shared" si="98"/>
        <v>4.0620000000000172</v>
      </c>
      <c r="B685" s="1">
        <f t="shared" si="90"/>
        <v>3.995376251013036E-3</v>
      </c>
      <c r="C685" s="26">
        <f t="shared" si="91"/>
        <v>1.6116509609002256E-2</v>
      </c>
      <c r="E685">
        <f t="shared" si="92"/>
        <v>0</v>
      </c>
      <c r="F685">
        <f t="shared" si="93"/>
        <v>0</v>
      </c>
      <c r="H685">
        <f t="shared" si="94"/>
        <v>3.995376251013036E-3</v>
      </c>
      <c r="I685">
        <f t="shared" si="95"/>
        <v>4.3160920989606917E-3</v>
      </c>
      <c r="J685">
        <f t="shared" si="96"/>
        <v>0</v>
      </c>
      <c r="K685">
        <f t="shared" si="97"/>
        <v>0</v>
      </c>
    </row>
    <row r="686" spans="1:11" x14ac:dyDescent="0.25">
      <c r="A686">
        <f t="shared" si="98"/>
        <v>4.0690000000000168</v>
      </c>
      <c r="B686" s="1">
        <f t="shared" si="90"/>
        <v>3.901021229384904E-3</v>
      </c>
      <c r="C686" s="26">
        <f t="shared" si="91"/>
        <v>1.5994546677200319E-2</v>
      </c>
      <c r="E686">
        <f t="shared" si="92"/>
        <v>0</v>
      </c>
      <c r="F686">
        <f t="shared" si="93"/>
        <v>0</v>
      </c>
      <c r="H686">
        <f t="shared" si="94"/>
        <v>3.901021229384904E-3</v>
      </c>
      <c r="I686">
        <f t="shared" si="95"/>
        <v>4.2141630345219703E-3</v>
      </c>
      <c r="J686">
        <f t="shared" si="96"/>
        <v>0</v>
      </c>
      <c r="K686">
        <f t="shared" si="97"/>
        <v>0</v>
      </c>
    </row>
    <row r="687" spans="1:11" x14ac:dyDescent="0.25">
      <c r="A687">
        <f t="shared" si="98"/>
        <v>4.0760000000000165</v>
      </c>
      <c r="B687" s="1">
        <f t="shared" si="90"/>
        <v>3.8086640934141681E-3</v>
      </c>
      <c r="C687" s="26">
        <f t="shared" si="91"/>
        <v>1.5873594096892707E-2</v>
      </c>
      <c r="E687">
        <f t="shared" si="92"/>
        <v>0</v>
      </c>
      <c r="F687">
        <f t="shared" si="93"/>
        <v>0</v>
      </c>
      <c r="H687">
        <f t="shared" si="94"/>
        <v>3.8086640934141681E-3</v>
      </c>
      <c r="I687">
        <f t="shared" si="95"/>
        <v>4.1143922295208491E-3</v>
      </c>
      <c r="J687">
        <f t="shared" si="96"/>
        <v>0</v>
      </c>
      <c r="K687">
        <f t="shared" si="97"/>
        <v>0</v>
      </c>
    </row>
    <row r="688" spans="1:11" x14ac:dyDescent="0.25">
      <c r="A688">
        <f t="shared" si="98"/>
        <v>4.0830000000000162</v>
      </c>
      <c r="B688" s="1">
        <f t="shared" si="90"/>
        <v>3.7182685843886623E-3</v>
      </c>
      <c r="C688" s="26">
        <f t="shared" si="91"/>
        <v>1.5753642807304149E-2</v>
      </c>
      <c r="E688">
        <f t="shared" si="92"/>
        <v>0</v>
      </c>
      <c r="F688">
        <f t="shared" si="93"/>
        <v>0</v>
      </c>
      <c r="H688">
        <f t="shared" si="94"/>
        <v>3.7182685843886623E-3</v>
      </c>
      <c r="I688">
        <f t="shared" si="95"/>
        <v>4.0167405146948453E-3</v>
      </c>
      <c r="J688">
        <f t="shared" si="96"/>
        <v>0</v>
      </c>
      <c r="K688">
        <f t="shared" si="97"/>
        <v>0</v>
      </c>
    </row>
    <row r="689" spans="1:11" x14ac:dyDescent="0.25">
      <c r="A689">
        <f t="shared" si="98"/>
        <v>4.0900000000000158</v>
      </c>
      <c r="B689" s="1">
        <f t="shared" si="90"/>
        <v>3.6297989513330423E-3</v>
      </c>
      <c r="C689" s="26">
        <f t="shared" si="91"/>
        <v>1.5634683834535177E-2</v>
      </c>
      <c r="E689">
        <f t="shared" si="92"/>
        <v>0</v>
      </c>
      <c r="F689">
        <f t="shared" si="93"/>
        <v>0</v>
      </c>
      <c r="H689">
        <f t="shared" si="94"/>
        <v>3.6297989513330423E-3</v>
      </c>
      <c r="I689">
        <f t="shared" si="95"/>
        <v>3.9211692692752188E-3</v>
      </c>
      <c r="J689">
        <f t="shared" si="96"/>
        <v>0</v>
      </c>
      <c r="K689">
        <f t="shared" si="97"/>
        <v>0</v>
      </c>
    </row>
    <row r="690" spans="1:11" x14ac:dyDescent="0.25">
      <c r="A690">
        <f t="shared" si="98"/>
        <v>4.0970000000000155</v>
      </c>
      <c r="B690" s="1">
        <f t="shared" si="90"/>
        <v>3.543219947505736E-3</v>
      </c>
      <c r="C690" s="26">
        <f t="shared" si="91"/>
        <v>1.5516708290685535E-2</v>
      </c>
      <c r="E690">
        <f t="shared" si="92"/>
        <v>0</v>
      </c>
      <c r="F690">
        <f t="shared" si="93"/>
        <v>0</v>
      </c>
      <c r="H690">
        <f t="shared" si="94"/>
        <v>3.543219947505736E-3</v>
      </c>
      <c r="I690">
        <f t="shared" si="95"/>
        <v>3.8276404172027322E-3</v>
      </c>
      <c r="J690">
        <f t="shared" si="96"/>
        <v>0</v>
      </c>
      <c r="K690">
        <f t="shared" si="97"/>
        <v>0</v>
      </c>
    </row>
    <row r="691" spans="1:11" x14ac:dyDescent="0.25">
      <c r="A691">
        <f t="shared" si="98"/>
        <v>4.1040000000000152</v>
      </c>
      <c r="B691" s="1">
        <f t="shared" si="90"/>
        <v>3.4584968268283681E-3</v>
      </c>
      <c r="C691" s="26">
        <f t="shared" si="91"/>
        <v>1.5399707372986063E-2</v>
      </c>
      <c r="E691">
        <f t="shared" si="92"/>
        <v>0</v>
      </c>
      <c r="F691">
        <f t="shared" si="93"/>
        <v>0</v>
      </c>
      <c r="H691">
        <f t="shared" si="94"/>
        <v>3.4584968268283681E-3</v>
      </c>
      <c r="I691">
        <f t="shared" si="95"/>
        <v>3.736116423270455E-3</v>
      </c>
      <c r="J691">
        <f t="shared" si="96"/>
        <v>0</v>
      </c>
      <c r="K691">
        <f t="shared" si="97"/>
        <v>0</v>
      </c>
    </row>
    <row r="692" spans="1:11" x14ac:dyDescent="0.25">
      <c r="A692">
        <f t="shared" si="98"/>
        <v>4.1110000000000149</v>
      </c>
      <c r="B692" s="1">
        <f t="shared" si="90"/>
        <v>3.375595340250742E-3</v>
      </c>
      <c r="C692" s="26">
        <f t="shared" si="91"/>
        <v>1.528367236293989E-2</v>
      </c>
      <c r="E692">
        <f t="shared" si="92"/>
        <v>0</v>
      </c>
      <c r="F692">
        <f t="shared" si="93"/>
        <v>0</v>
      </c>
      <c r="H692">
        <f t="shared" si="94"/>
        <v>3.375595340250742E-3</v>
      </c>
      <c r="I692">
        <f t="shared" si="95"/>
        <v>3.6465602891969586E-3</v>
      </c>
      <c r="J692">
        <f t="shared" si="96"/>
        <v>0</v>
      </c>
      <c r="K692">
        <f t="shared" si="97"/>
        <v>0</v>
      </c>
    </row>
    <row r="693" spans="1:11" x14ac:dyDescent="0.25">
      <c r="A693">
        <f t="shared" si="98"/>
        <v>4.1180000000000145</v>
      </c>
      <c r="B693" s="1">
        <f t="shared" si="90"/>
        <v>3.2944817320539935E-3</v>
      </c>
      <c r="C693" s="26">
        <f t="shared" si="91"/>
        <v>1.5168594625472646E-2</v>
      </c>
      <c r="E693">
        <f t="shared" si="92"/>
        <v>0</v>
      </c>
      <c r="F693">
        <f t="shared" si="93"/>
        <v>0</v>
      </c>
      <c r="H693">
        <f t="shared" si="94"/>
        <v>3.2944817320539935E-3</v>
      </c>
      <c r="I693">
        <f t="shared" si="95"/>
        <v>3.5589355496327153E-3</v>
      </c>
      <c r="J693">
        <f t="shared" si="96"/>
        <v>0</v>
      </c>
      <c r="K693">
        <f t="shared" si="97"/>
        <v>0</v>
      </c>
    </row>
    <row r="694" spans="1:11" x14ac:dyDescent="0.25">
      <c r="A694">
        <f t="shared" si="98"/>
        <v>4.1250000000000142</v>
      </c>
      <c r="B694" s="1">
        <f t="shared" si="90"/>
        <v>3.215122736094899E-3</v>
      </c>
      <c r="C694" s="26">
        <f t="shared" si="91"/>
        <v>1.5054465608091172E-2</v>
      </c>
      <c r="E694">
        <f t="shared" si="92"/>
        <v>0</v>
      </c>
      <c r="F694">
        <f t="shared" si="93"/>
        <v>0</v>
      </c>
      <c r="H694">
        <f t="shared" si="94"/>
        <v>3.215122736094899E-3</v>
      </c>
      <c r="I694">
        <f t="shared" si="95"/>
        <v>3.4732062681029335E-3</v>
      </c>
      <c r="J694">
        <f t="shared" si="96"/>
        <v>0</v>
      </c>
      <c r="K694">
        <f t="shared" si="97"/>
        <v>0</v>
      </c>
    </row>
    <row r="695" spans="1:11" x14ac:dyDescent="0.25">
      <c r="A695">
        <f t="shared" si="98"/>
        <v>4.1320000000000139</v>
      </c>
      <c r="B695" s="1">
        <f t="shared" si="90"/>
        <v>3.1374855719940213E-3</v>
      </c>
      <c r="C695" s="26">
        <f t="shared" si="91"/>
        <v>1.4941276840051417E-2</v>
      </c>
      <c r="E695">
        <f t="shared" si="92"/>
        <v>0</v>
      </c>
      <c r="F695">
        <f t="shared" si="93"/>
        <v>0</v>
      </c>
      <c r="H695">
        <f t="shared" si="94"/>
        <v>3.1374855719940213E-3</v>
      </c>
      <c r="I695">
        <f t="shared" si="95"/>
        <v>3.3893370328897166E-3</v>
      </c>
      <c r="J695">
        <f t="shared" si="96"/>
        <v>0</v>
      </c>
      <c r="K695">
        <f t="shared" si="97"/>
        <v>0</v>
      </c>
    </row>
    <row r="696" spans="1:11" x14ac:dyDescent="0.25">
      <c r="A696">
        <f t="shared" si="98"/>
        <v>4.1390000000000136</v>
      </c>
      <c r="B696" s="1">
        <f t="shared" si="90"/>
        <v>3.0615379412703876E-3</v>
      </c>
      <c r="C696" s="26">
        <f t="shared" si="91"/>
        <v>1.4829019931534576E-2</v>
      </c>
      <c r="E696">
        <f t="shared" si="92"/>
        <v>0</v>
      </c>
      <c r="F696">
        <f t="shared" si="93"/>
        <v>0</v>
      </c>
      <c r="H696">
        <f t="shared" si="94"/>
        <v>3.0615379412703876E-3</v>
      </c>
      <c r="I696">
        <f t="shared" si="95"/>
        <v>3.3072929528564663E-3</v>
      </c>
      <c r="J696">
        <f t="shared" si="96"/>
        <v>0</v>
      </c>
      <c r="K696">
        <f t="shared" si="97"/>
        <v>0</v>
      </c>
    </row>
    <row r="697" spans="1:11" x14ac:dyDescent="0.25">
      <c r="A697">
        <f t="shared" si="98"/>
        <v>4.1460000000000132</v>
      </c>
      <c r="B697" s="1">
        <f t="shared" si="90"/>
        <v>2.9872480234254314E-3</v>
      </c>
      <c r="C697" s="26">
        <f t="shared" si="91"/>
        <v>1.471768657283217E-2</v>
      </c>
      <c r="E697">
        <f t="shared" si="92"/>
        <v>0</v>
      </c>
      <c r="F697">
        <f t="shared" si="93"/>
        <v>0</v>
      </c>
      <c r="H697">
        <f t="shared" si="94"/>
        <v>2.9872480234254314E-3</v>
      </c>
      <c r="I697">
        <f t="shared" si="95"/>
        <v>3.2270396532174763E-3</v>
      </c>
      <c r="J697">
        <f t="shared" si="96"/>
        <v>0</v>
      </c>
      <c r="K697">
        <f t="shared" si="97"/>
        <v>0</v>
      </c>
    </row>
    <row r="698" spans="1:11" x14ac:dyDescent="0.25">
      <c r="A698">
        <f t="shared" si="98"/>
        <v>4.1530000000000129</v>
      </c>
      <c r="B698" s="1">
        <f t="shared" si="90"/>
        <v>2.9145844719787812E-3</v>
      </c>
      <c r="C698" s="26">
        <f t="shared" si="91"/>
        <v>1.4607268533539235E-2</v>
      </c>
      <c r="E698">
        <f t="shared" si="92"/>
        <v>0</v>
      </c>
      <c r="F698">
        <f t="shared" si="93"/>
        <v>0</v>
      </c>
      <c r="H698">
        <f t="shared" si="94"/>
        <v>2.9145844719787812E-3</v>
      </c>
      <c r="I698">
        <f t="shared" si="95"/>
        <v>3.1485432712555043E-3</v>
      </c>
      <c r="J698">
        <f t="shared" si="96"/>
        <v>0</v>
      </c>
      <c r="K698">
        <f t="shared" si="97"/>
        <v>0</v>
      </c>
    </row>
    <row r="699" spans="1:11" x14ac:dyDescent="0.25">
      <c r="A699">
        <f t="shared" si="98"/>
        <v>4.1600000000000126</v>
      </c>
      <c r="B699" s="1">
        <f t="shared" si="90"/>
        <v>2.8435164104585143E-3</v>
      </c>
      <c r="C699" s="26">
        <f t="shared" si="91"/>
        <v>1.4497757661756304E-2</v>
      </c>
      <c r="E699">
        <f t="shared" si="92"/>
        <v>0</v>
      </c>
      <c r="F699">
        <f t="shared" si="93"/>
        <v>0</v>
      </c>
      <c r="H699">
        <f t="shared" si="94"/>
        <v>2.8435164104585143E-3</v>
      </c>
      <c r="I699">
        <f t="shared" si="95"/>
        <v>3.0717704519901594E-3</v>
      </c>
      <c r="J699">
        <f t="shared" si="96"/>
        <v>0</v>
      </c>
      <c r="K699">
        <f t="shared" si="97"/>
        <v>0</v>
      </c>
    </row>
    <row r="700" spans="1:11" x14ac:dyDescent="0.25">
      <c r="A700">
        <f t="shared" si="98"/>
        <v>4.1670000000000122</v>
      </c>
      <c r="B700" s="1">
        <f t="shared" si="90"/>
        <v>2.7740134283483846E-3</v>
      </c>
      <c r="C700" s="26">
        <f t="shared" si="91"/>
        <v>1.4389145883299283E-2</v>
      </c>
      <c r="E700">
        <f t="shared" si="92"/>
        <v>0</v>
      </c>
      <c r="F700">
        <f t="shared" si="93"/>
        <v>0</v>
      </c>
      <c r="H700">
        <f t="shared" si="94"/>
        <v>2.7740134283483846E-3</v>
      </c>
      <c r="I700">
        <f t="shared" si="95"/>
        <v>2.9966883437998037E-3</v>
      </c>
      <c r="J700">
        <f t="shared" si="96"/>
        <v>0</v>
      </c>
      <c r="K700">
        <f t="shared" si="97"/>
        <v>0</v>
      </c>
    </row>
    <row r="701" spans="1:11" x14ac:dyDescent="0.25">
      <c r="A701">
        <f t="shared" si="98"/>
        <v>4.1740000000000119</v>
      </c>
      <c r="B701" s="1">
        <f t="shared" si="90"/>
        <v>2.7060455769945674E-3</v>
      </c>
      <c r="C701" s="26">
        <f t="shared" si="91"/>
        <v>1.4281425200917854E-2</v>
      </c>
      <c r="E701">
        <f t="shared" si="92"/>
        <v>0</v>
      </c>
      <c r="F701">
        <f t="shared" si="93"/>
        <v>0</v>
      </c>
      <c r="H701">
        <f t="shared" si="94"/>
        <v>2.7060455769945674E-3</v>
      </c>
      <c r="I701">
        <f t="shared" si="95"/>
        <v>2.9232645939997284E-3</v>
      </c>
      <c r="J701">
        <f t="shared" si="96"/>
        <v>0</v>
      </c>
      <c r="K701">
        <f t="shared" si="97"/>
        <v>0</v>
      </c>
    </row>
    <row r="702" spans="1:11" x14ac:dyDescent="0.25">
      <c r="A702">
        <f t="shared" si="98"/>
        <v>4.1810000000000116</v>
      </c>
      <c r="B702" s="1">
        <f t="shared" si="90"/>
        <v>2.6395833654743288E-3</v>
      </c>
      <c r="C702" s="26">
        <f t="shared" si="91"/>
        <v>1.4174587693521833E-2</v>
      </c>
      <c r="E702">
        <f t="shared" si="92"/>
        <v>0</v>
      </c>
      <c r="F702">
        <f t="shared" si="93"/>
        <v>0</v>
      </c>
      <c r="H702">
        <f t="shared" si="94"/>
        <v>2.6395833654743288E-3</v>
      </c>
      <c r="I702">
        <f t="shared" si="95"/>
        <v>2.8514673443791891E-3</v>
      </c>
      <c r="J702">
        <f t="shared" si="96"/>
        <v>0</v>
      </c>
      <c r="K702">
        <f t="shared" si="97"/>
        <v>0</v>
      </c>
    </row>
    <row r="703" spans="1:11" x14ac:dyDescent="0.25">
      <c r="A703">
        <f t="shared" si="98"/>
        <v>4.1880000000000113</v>
      </c>
      <c r="B703" s="1">
        <f t="shared" si="90"/>
        <v>2.5745977564290623E-3</v>
      </c>
      <c r="C703" s="26">
        <f t="shared" si="91"/>
        <v>1.4068625515415741E-2</v>
      </c>
      <c r="E703">
        <f t="shared" si="92"/>
        <v>0</v>
      </c>
      <c r="F703">
        <f t="shared" si="93"/>
        <v>0</v>
      </c>
      <c r="H703">
        <f t="shared" si="94"/>
        <v>2.5745977564290623E-3</v>
      </c>
      <c r="I703">
        <f t="shared" si="95"/>
        <v>2.7812652266999581E-3</v>
      </c>
      <c r="J703">
        <f t="shared" si="96"/>
        <v>0</v>
      </c>
      <c r="K703">
        <f t="shared" si="97"/>
        <v>0</v>
      </c>
    </row>
    <row r="704" spans="1:11" x14ac:dyDescent="0.25">
      <c r="A704">
        <f t="shared" si="98"/>
        <v>4.1950000000000109</v>
      </c>
      <c r="B704" s="1">
        <f t="shared" si="90"/>
        <v>2.5110601618640741E-3</v>
      </c>
      <c r="C704" s="26">
        <f t="shared" si="91"/>
        <v>1.3963530895541108E-2</v>
      </c>
      <c r="E704">
        <f t="shared" si="92"/>
        <v>0</v>
      </c>
      <c r="F704">
        <f t="shared" si="93"/>
        <v>0</v>
      </c>
      <c r="H704">
        <f t="shared" si="94"/>
        <v>2.5110601618640741E-3</v>
      </c>
      <c r="I704">
        <f t="shared" si="95"/>
        <v>2.7126273581589461E-3</v>
      </c>
      <c r="J704">
        <f t="shared" si="96"/>
        <v>0</v>
      </c>
      <c r="K704">
        <f t="shared" si="97"/>
        <v>0</v>
      </c>
    </row>
    <row r="705" spans="1:11" x14ac:dyDescent="0.25">
      <c r="A705">
        <f t="shared" si="98"/>
        <v>4.2020000000000106</v>
      </c>
      <c r="B705" s="1">
        <f t="shared" si="90"/>
        <v>2.4489424389173612E-3</v>
      </c>
      <c r="C705" s="26">
        <f t="shared" si="91"/>
        <v>1.3859296136726863E-2</v>
      </c>
      <c r="E705">
        <f t="shared" si="92"/>
        <v>0</v>
      </c>
      <c r="F705">
        <f t="shared" si="93"/>
        <v>0</v>
      </c>
      <c r="H705">
        <f t="shared" si="94"/>
        <v>2.4489424389173612E-3</v>
      </c>
      <c r="I705">
        <f t="shared" si="95"/>
        <v>2.6455233368173369E-3</v>
      </c>
      <c r="J705">
        <f t="shared" si="96"/>
        <v>0</v>
      </c>
      <c r="K705">
        <f t="shared" si="97"/>
        <v>0</v>
      </c>
    </row>
    <row r="706" spans="1:11" x14ac:dyDescent="0.25">
      <c r="A706">
        <f t="shared" si="98"/>
        <v>4.2090000000000103</v>
      </c>
      <c r="B706" s="1">
        <f t="shared" si="90"/>
        <v>2.3882168855997822E-3</v>
      </c>
      <c r="C706" s="26">
        <f t="shared" si="91"/>
        <v>1.3755913614947411E-2</v>
      </c>
      <c r="E706">
        <f t="shared" si="92"/>
        <v>0</v>
      </c>
      <c r="F706">
        <f t="shared" si="93"/>
        <v>0</v>
      </c>
      <c r="H706">
        <f t="shared" si="94"/>
        <v>2.3882168855997822E-3</v>
      </c>
      <c r="I706">
        <f t="shared" si="95"/>
        <v>2.5799232369988121E-3</v>
      </c>
      <c r="J706">
        <f t="shared" si="96"/>
        <v>0</v>
      </c>
      <c r="K706">
        <f t="shared" si="97"/>
        <v>0</v>
      </c>
    </row>
    <row r="707" spans="1:11" x14ac:dyDescent="0.25">
      <c r="A707">
        <f t="shared" si="98"/>
        <v>4.21600000000001</v>
      </c>
      <c r="B707" s="1">
        <f t="shared" si="90"/>
        <v>2.3288562365087412E-3</v>
      </c>
      <c r="C707" s="26">
        <f t="shared" si="91"/>
        <v>1.3653375778588479E-2</v>
      </c>
      <c r="E707">
        <f t="shared" si="92"/>
        <v>0</v>
      </c>
      <c r="F707">
        <f t="shared" si="93"/>
        <v>0</v>
      </c>
      <c r="H707">
        <f t="shared" si="94"/>
        <v>2.3288562365087412E-3</v>
      </c>
      <c r="I707">
        <f t="shared" si="95"/>
        <v>2.5157976046591649E-3</v>
      </c>
      <c r="J707">
        <f t="shared" si="96"/>
        <v>0</v>
      </c>
      <c r="K707">
        <f t="shared" si="97"/>
        <v>0</v>
      </c>
    </row>
    <row r="708" spans="1:11" x14ac:dyDescent="0.25">
      <c r="A708">
        <f t="shared" si="98"/>
        <v>4.2230000000000096</v>
      </c>
      <c r="B708" s="1">
        <f t="shared" si="90"/>
        <v>2.2708336585176491E-3</v>
      </c>
      <c r="C708" s="26">
        <f t="shared" si="91"/>
        <v>1.3551675147720635E-2</v>
      </c>
      <c r="E708">
        <f t="shared" si="92"/>
        <v>0</v>
      </c>
      <c r="F708">
        <f t="shared" si="93"/>
        <v>0</v>
      </c>
      <c r="H708">
        <f t="shared" si="94"/>
        <v>2.2708336585176491E-3</v>
      </c>
      <c r="I708">
        <f t="shared" si="95"/>
        <v>2.4531174527297477E-3</v>
      </c>
      <c r="J708">
        <f t="shared" si="96"/>
        <v>0</v>
      </c>
      <c r="K708">
        <f t="shared" si="97"/>
        <v>0</v>
      </c>
    </row>
    <row r="709" spans="1:11" x14ac:dyDescent="0.25">
      <c r="A709">
        <f t="shared" si="98"/>
        <v>4.2300000000000093</v>
      </c>
      <c r="B709" s="1">
        <f t="shared" si="90"/>
        <v>2.2141227464432698E-3</v>
      </c>
      <c r="C709" s="26">
        <f t="shared" si="91"/>
        <v>1.3450804313380209E-2</v>
      </c>
      <c r="E709">
        <f t="shared" si="92"/>
        <v>0</v>
      </c>
      <c r="F709">
        <f t="shared" si="93"/>
        <v>0</v>
      </c>
      <c r="H709">
        <f t="shared" si="94"/>
        <v>2.2141227464432698E-3</v>
      </c>
      <c r="I709">
        <f t="shared" si="95"/>
        <v>2.3918542564370275E-3</v>
      </c>
      <c r="J709">
        <f t="shared" si="96"/>
        <v>0</v>
      </c>
      <c r="K709">
        <f t="shared" si="97"/>
        <v>0</v>
      </c>
    </row>
    <row r="710" spans="1:11" x14ac:dyDescent="0.25">
      <c r="A710">
        <f t="shared" si="98"/>
        <v>4.237000000000009</v>
      </c>
      <c r="B710" s="1">
        <f t="shared" si="90"/>
        <v>2.1586975186930818E-3</v>
      </c>
      <c r="C710" s="26">
        <f t="shared" si="91"/>
        <v>1.3350755936857809E-2</v>
      </c>
      <c r="E710">
        <f t="shared" si="92"/>
        <v>0</v>
      </c>
      <c r="F710">
        <f t="shared" si="93"/>
        <v>0</v>
      </c>
      <c r="H710">
        <f t="shared" si="94"/>
        <v>2.1586975186930818E-3</v>
      </c>
      <c r="I710">
        <f t="shared" si="95"/>
        <v>2.3319799486005558E-3</v>
      </c>
      <c r="J710">
        <f t="shared" si="96"/>
        <v>0</v>
      </c>
      <c r="K710">
        <f t="shared" si="97"/>
        <v>0</v>
      </c>
    </row>
    <row r="711" spans="1:11" x14ac:dyDescent="0.25">
      <c r="A711">
        <f t="shared" si="98"/>
        <v>4.2440000000000087</v>
      </c>
      <c r="B711" s="1">
        <f t="shared" si="90"/>
        <v>2.1045324128946799E-3</v>
      </c>
      <c r="C711" s="26">
        <f t="shared" si="91"/>
        <v>1.3251522748994268E-2</v>
      </c>
      <c r="E711">
        <f t="shared" si="92"/>
        <v>0</v>
      </c>
      <c r="F711">
        <f t="shared" si="93"/>
        <v>0</v>
      </c>
      <c r="H711">
        <f t="shared" si="94"/>
        <v>2.1045324128946799E-3</v>
      </c>
      <c r="I711">
        <f t="shared" si="95"/>
        <v>2.2734669149115315E-3</v>
      </c>
      <c r="J711">
        <f t="shared" si="96"/>
        <v>0</v>
      </c>
      <c r="K711">
        <f t="shared" si="97"/>
        <v>0</v>
      </c>
    </row>
    <row r="712" spans="1:11" x14ac:dyDescent="0.25">
      <c r="A712">
        <f t="shared" si="98"/>
        <v>4.2510000000000083</v>
      </c>
      <c r="B712" s="1">
        <f t="shared" si="90"/>
        <v>2.0516022815092625E-3</v>
      </c>
      <c r="C712" s="26">
        <f t="shared" si="91"/>
        <v>1.3153097549483905E-2</v>
      </c>
      <c r="E712">
        <f t="shared" si="92"/>
        <v>0</v>
      </c>
      <c r="F712">
        <f t="shared" si="93"/>
        <v>0</v>
      </c>
      <c r="H712">
        <f t="shared" si="94"/>
        <v>2.0516022815092625E-3</v>
      </c>
      <c r="I712">
        <f t="shared" si="95"/>
        <v>2.2162879891941788E-3</v>
      </c>
      <c r="J712">
        <f t="shared" si="96"/>
        <v>0</v>
      </c>
      <c r="K712">
        <f t="shared" si="97"/>
        <v>0</v>
      </c>
    </row>
    <row r="713" spans="1:11" x14ac:dyDescent="0.25">
      <c r="A713">
        <f t="shared" si="98"/>
        <v>4.258000000000008</v>
      </c>
      <c r="B713" s="1">
        <f t="shared" si="90"/>
        <v>1.9998823874311697E-3</v>
      </c>
      <c r="C713" s="26">
        <f t="shared" si="91"/>
        <v>1.3055473206184798E-2</v>
      </c>
      <c r="E713">
        <f t="shared" si="92"/>
        <v>0</v>
      </c>
      <c r="F713">
        <f t="shared" si="93"/>
        <v>0</v>
      </c>
      <c r="H713">
        <f t="shared" si="94"/>
        <v>1.9998823874311697E-3</v>
      </c>
      <c r="I713">
        <f t="shared" si="95"/>
        <v>2.1604164486520483E-3</v>
      </c>
      <c r="J713">
        <f t="shared" si="96"/>
        <v>0</v>
      </c>
      <c r="K713">
        <f t="shared" si="97"/>
        <v>0</v>
      </c>
    </row>
    <row r="714" spans="1:11" x14ac:dyDescent="0.25">
      <c r="A714">
        <f t="shared" si="98"/>
        <v>4.2650000000000077</v>
      </c>
      <c r="B714" s="1">
        <f t="shared" si="90"/>
        <v>1.9493483995753629E-3</v>
      </c>
      <c r="C714" s="26">
        <f t="shared" si="91"/>
        <v>1.295864265443665E-2</v>
      </c>
      <c r="E714">
        <f t="shared" si="92"/>
        <v>0</v>
      </c>
      <c r="F714">
        <f t="shared" si="93"/>
        <v>0</v>
      </c>
      <c r="H714">
        <f t="shared" si="94"/>
        <v>1.9493483995753629E-3</v>
      </c>
      <c r="I714">
        <f t="shared" si="95"/>
        <v>2.1058260091012995E-3</v>
      </c>
      <c r="J714">
        <f t="shared" si="96"/>
        <v>0</v>
      </c>
      <c r="K714">
        <f t="shared" si="97"/>
        <v>0</v>
      </c>
    </row>
    <row r="715" spans="1:11" x14ac:dyDescent="0.25">
      <c r="A715">
        <f t="shared" si="98"/>
        <v>4.2720000000000073</v>
      </c>
      <c r="B715" s="1">
        <f t="shared" si="90"/>
        <v>1.8999763884548059E-3</v>
      </c>
      <c r="C715" s="26">
        <f t="shared" si="91"/>
        <v>1.2862598896385384E-2</v>
      </c>
      <c r="E715">
        <f t="shared" si="92"/>
        <v>0</v>
      </c>
      <c r="F715">
        <f t="shared" si="93"/>
        <v>0</v>
      </c>
      <c r="H715">
        <f t="shared" si="94"/>
        <v>1.8999763884548059E-3</v>
      </c>
      <c r="I715">
        <f t="shared" si="95"/>
        <v>2.0524908201930698E-3</v>
      </c>
      <c r="J715">
        <f t="shared" si="96"/>
        <v>0</v>
      </c>
      <c r="K715">
        <f t="shared" si="97"/>
        <v>0</v>
      </c>
    </row>
    <row r="716" spans="1:11" x14ac:dyDescent="0.25">
      <c r="A716">
        <f t="shared" si="98"/>
        <v>4.279000000000007</v>
      </c>
      <c r="B716" s="1">
        <f t="shared" si="90"/>
        <v>1.8517428217494851E-3</v>
      </c>
      <c r="C716" s="26">
        <f t="shared" si="91"/>
        <v>1.2767335000314907E-2</v>
      </c>
      <c r="E716">
        <f t="shared" si="92"/>
        <v>0</v>
      </c>
      <c r="F716">
        <f t="shared" si="93"/>
        <v>0</v>
      </c>
      <c r="H716">
        <f t="shared" si="94"/>
        <v>1.8517428217494851E-3</v>
      </c>
      <c r="I716">
        <f t="shared" si="95"/>
        <v>2.0003854606268101E-3</v>
      </c>
      <c r="J716">
        <f t="shared" si="96"/>
        <v>0</v>
      </c>
      <c r="K716">
        <f t="shared" si="97"/>
        <v>0</v>
      </c>
    </row>
    <row r="717" spans="1:11" x14ac:dyDescent="0.25">
      <c r="A717">
        <f t="shared" si="98"/>
        <v>4.2860000000000067</v>
      </c>
      <c r="B717" s="1">
        <f t="shared" si="90"/>
        <v>1.8046245598689783E-3</v>
      </c>
      <c r="C717" s="26">
        <f t="shared" si="91"/>
        <v>1.2672844099985836E-2</v>
      </c>
      <c r="E717">
        <f t="shared" si="92"/>
        <v>0</v>
      </c>
      <c r="F717">
        <f t="shared" si="93"/>
        <v>0</v>
      </c>
      <c r="H717">
        <f t="shared" si="94"/>
        <v>1.8046245598689783E-3</v>
      </c>
      <c r="I717">
        <f t="shared" si="95"/>
        <v>1.9494849333566557E-3</v>
      </c>
      <c r="J717">
        <f t="shared" si="96"/>
        <v>0</v>
      </c>
      <c r="K717">
        <f t="shared" si="97"/>
        <v>0</v>
      </c>
    </row>
    <row r="718" spans="1:11" x14ac:dyDescent="0.25">
      <c r="A718">
        <f t="shared" si="98"/>
        <v>4.2930000000000064</v>
      </c>
      <c r="B718" s="1">
        <f t="shared" si="90"/>
        <v>1.7585988515102275E-3</v>
      </c>
      <c r="C718" s="26">
        <f t="shared" si="91"/>
        <v>1.2579119393981028E-2</v>
      </c>
      <c r="E718">
        <f t="shared" si="92"/>
        <v>0</v>
      </c>
      <c r="F718">
        <f t="shared" si="93"/>
        <v>0</v>
      </c>
      <c r="H718">
        <f t="shared" si="94"/>
        <v>1.7585988515102275E-3</v>
      </c>
      <c r="I718">
        <f t="shared" si="95"/>
        <v>1.8997646607926124E-3</v>
      </c>
      <c r="J718">
        <f t="shared" si="96"/>
        <v>0</v>
      </c>
      <c r="K718">
        <f t="shared" si="97"/>
        <v>0</v>
      </c>
    </row>
    <row r="719" spans="1:11" x14ac:dyDescent="0.25">
      <c r="A719">
        <f t="shared" si="98"/>
        <v>4.300000000000006</v>
      </c>
      <c r="B719" s="1">
        <f t="shared" si="90"/>
        <v>1.7136433292123008E-3</v>
      </c>
      <c r="C719" s="26">
        <f t="shared" si="91"/>
        <v>1.2486154145057935E-2</v>
      </c>
      <c r="E719">
        <f t="shared" si="92"/>
        <v>0</v>
      </c>
      <c r="F719">
        <f t="shared" si="93"/>
        <v>0</v>
      </c>
      <c r="H719">
        <f t="shared" si="94"/>
        <v>1.7136433292123008E-3</v>
      </c>
      <c r="I719">
        <f t="shared" si="95"/>
        <v>1.851200479998492E-3</v>
      </c>
      <c r="J719">
        <f t="shared" si="96"/>
        <v>0</v>
      </c>
      <c r="K719">
        <f t="shared" si="97"/>
        <v>0</v>
      </c>
    </row>
    <row r="720" spans="1:11" x14ac:dyDescent="0.25">
      <c r="A720">
        <f t="shared" si="98"/>
        <v>4.3070000000000057</v>
      </c>
      <c r="B720" s="1">
        <f t="shared" si="90"/>
        <v>1.6697360049097677E-3</v>
      </c>
      <c r="C720" s="26">
        <f t="shared" si="91"/>
        <v>1.2393941679507763E-2</v>
      </c>
      <c r="E720">
        <f t="shared" si="92"/>
        <v>0</v>
      </c>
      <c r="F720">
        <f t="shared" si="93"/>
        <v>0</v>
      </c>
      <c r="H720">
        <f t="shared" si="94"/>
        <v>1.6697360049097677E-3</v>
      </c>
      <c r="I720">
        <f t="shared" si="95"/>
        <v>1.8037686378883483E-3</v>
      </c>
      <c r="J720">
        <f t="shared" si="96"/>
        <v>0</v>
      </c>
      <c r="K720">
        <f t="shared" si="97"/>
        <v>0</v>
      </c>
    </row>
    <row r="721" spans="1:11" x14ac:dyDescent="0.25">
      <c r="A721">
        <f t="shared" si="98"/>
        <v>4.3140000000000054</v>
      </c>
      <c r="B721" s="1">
        <f t="shared" si="90"/>
        <v>1.6268552654863362E-3</v>
      </c>
      <c r="C721" s="26">
        <f t="shared" si="91"/>
        <v>1.2302475386521254E-2</v>
      </c>
      <c r="E721">
        <f t="shared" si="92"/>
        <v>0</v>
      </c>
      <c r="F721">
        <f t="shared" si="93"/>
        <v>0</v>
      </c>
      <c r="H721">
        <f t="shared" si="94"/>
        <v>1.6268552654863362E-3</v>
      </c>
      <c r="I721">
        <f t="shared" si="95"/>
        <v>1.7574457864231983E-3</v>
      </c>
      <c r="J721">
        <f t="shared" si="96"/>
        <v>0</v>
      </c>
      <c r="K721">
        <f t="shared" si="97"/>
        <v>0</v>
      </c>
    </row>
    <row r="722" spans="1:11" x14ac:dyDescent="0.25">
      <c r="A722">
        <f t="shared" si="98"/>
        <v>4.3210000000000051</v>
      </c>
      <c r="B722" s="1">
        <f t="shared" si="90"/>
        <v>1.5849798683303499E-3</v>
      </c>
      <c r="C722" s="26">
        <f t="shared" si="91"/>
        <v>1.2211748717560847E-2</v>
      </c>
      <c r="E722">
        <f t="shared" si="92"/>
        <v>0</v>
      </c>
      <c r="F722">
        <f t="shared" si="93"/>
        <v>0</v>
      </c>
      <c r="H722">
        <f t="shared" si="94"/>
        <v>1.5849798683303499E-3</v>
      </c>
      <c r="I722">
        <f t="shared" si="95"/>
        <v>1.7122089778097498E-3</v>
      </c>
      <c r="J722">
        <f t="shared" si="96"/>
        <v>0</v>
      </c>
      <c r="K722">
        <f t="shared" si="97"/>
        <v>0</v>
      </c>
    </row>
    <row r="723" spans="1:11" x14ac:dyDescent="0.25">
      <c r="A723">
        <f t="shared" si="98"/>
        <v>4.3280000000000047</v>
      </c>
      <c r="B723" s="1">
        <f t="shared" si="90"/>
        <v>1.5440889368936439E-3</v>
      </c>
      <c r="C723" s="26">
        <f t="shared" si="91"/>
        <v>1.2121755185739738E-2</v>
      </c>
      <c r="E723">
        <f t="shared" si="92"/>
        <v>0</v>
      </c>
      <c r="F723">
        <f t="shared" si="93"/>
        <v>0</v>
      </c>
      <c r="H723">
        <f t="shared" si="94"/>
        <v>1.5440889368936439E-3</v>
      </c>
      <c r="I723">
        <f t="shared" si="95"/>
        <v>1.6680356597027603E-3</v>
      </c>
      <c r="J723">
        <f t="shared" si="96"/>
        <v>0</v>
      </c>
      <c r="K723">
        <f t="shared" si="97"/>
        <v>0</v>
      </c>
    </row>
    <row r="724" spans="1:11" x14ac:dyDescent="0.25">
      <c r="A724">
        <f t="shared" si="98"/>
        <v>4.3350000000000044</v>
      </c>
      <c r="B724" s="1">
        <f t="shared" ref="B724:B787" si="99">_xlfn.NORM.DIST(A724,$C$5,$C$6,0)</f>
        <v>1.5041619562553301E-3</v>
      </c>
      <c r="C724" s="26">
        <f t="shared" ref="C724:C787" si="100">IFERROR(_xlfn.LOGNORM.DIST(A724,$F$5,$F$6,0),0)</f>
        <v>1.2032488365207129E-2</v>
      </c>
      <c r="E724">
        <f t="shared" ref="E724:E787" si="101">IF(AND(A725&gt;=$C$12,A724&lt;=$C$12),0.5,0)+IF(AND(A725&gt;=$F$12,A724&lt;=$F$12),0.5,0)+IF(AND(A725&gt;=$C$5,A724&lt;=$C$5),B724,0)+IF(AND(A725&gt;=0,A724&lt;=0),1,0)</f>
        <v>0</v>
      </c>
      <c r="F724">
        <f t="shared" ref="F724:F787" si="102">IF(AND(A725&gt;=$C$13,A724&lt;=$C$13),1,0)+IF(AND(A725&gt;=$F$13,A724&lt;=$F$13),1,0)</f>
        <v>0</v>
      </c>
      <c r="H724">
        <f t="shared" ref="H724:H787" si="103">IF(A724&lt;$L$4,0,B724)</f>
        <v>1.5041619562553301E-3</v>
      </c>
      <c r="I724">
        <f t="shared" ref="I724:I787" si="104">H724/(1-_xlfn.NORM.DIST($L$4,$C$5,$C$6,1))</f>
        <v>1.6249036704127182E-3</v>
      </c>
      <c r="J724">
        <f t="shared" ref="J724:J787" si="105">IF(AND(A725&gt;=$J$12,A724&lt;=$J$12),0.5,0)+IF(AND(A725&gt;=$L$12,A724&lt;=$L$12),0.5,0)+IF(AND(A725&gt;=$L$8,A724&lt;=$L$8),I724,0)+IF(AND(A725&gt;=$J$8,A724&lt;=$J$8),B724,0)+IF(AND(A725&gt;=0,A724&lt;=0),1,0)</f>
        <v>0</v>
      </c>
      <c r="K724">
        <f t="shared" ref="K724:K787" si="106">IF(AND(A725&gt;=$J$13,A724&lt;=$J$13),1,0)+IF(AND(A725&gt;=$L$13,A724&lt;=$L$13),1,0)</f>
        <v>0</v>
      </c>
    </row>
    <row r="725" spans="1:11" x14ac:dyDescent="0.25">
      <c r="A725">
        <f t="shared" ref="A725:A788" si="107">A724+0.007</f>
        <v>4.3420000000000041</v>
      </c>
      <c r="B725" s="1">
        <f t="shared" si="99"/>
        <v>1.465178768691911E-3</v>
      </c>
      <c r="C725" s="26">
        <f t="shared" si="100"/>
        <v>1.1943941890539853E-2</v>
      </c>
      <c r="E725">
        <f t="shared" si="101"/>
        <v>0</v>
      </c>
      <c r="F725">
        <f t="shared" si="102"/>
        <v>0</v>
      </c>
      <c r="H725">
        <f t="shared" si="103"/>
        <v>1.465178768691911E-3</v>
      </c>
      <c r="I725">
        <f t="shared" si="104"/>
        <v>1.5827912341203629E-3</v>
      </c>
      <c r="J725">
        <f t="shared" si="105"/>
        <v>0</v>
      </c>
      <c r="K725">
        <f t="shared" si="106"/>
        <v>0</v>
      </c>
    </row>
    <row r="726" spans="1:11" x14ac:dyDescent="0.25">
      <c r="A726">
        <f t="shared" si="107"/>
        <v>4.3490000000000038</v>
      </c>
      <c r="B726" s="1">
        <f t="shared" si="99"/>
        <v>1.427119569255193E-3</v>
      </c>
      <c r="C726" s="26">
        <f t="shared" si="100"/>
        <v>1.1856109456140459E-2</v>
      </c>
      <c r="E726">
        <f t="shared" si="101"/>
        <v>0</v>
      </c>
      <c r="F726">
        <f t="shared" si="102"/>
        <v>0</v>
      </c>
      <c r="H726">
        <f t="shared" si="103"/>
        <v>1.427119569255193E-3</v>
      </c>
      <c r="I726">
        <f t="shared" si="104"/>
        <v>1.541676956099629E-3</v>
      </c>
      <c r="J726">
        <f t="shared" si="105"/>
        <v>0</v>
      </c>
      <c r="K726">
        <f t="shared" si="106"/>
        <v>0</v>
      </c>
    </row>
    <row r="727" spans="1:11" x14ac:dyDescent="0.25">
      <c r="A727">
        <f t="shared" si="107"/>
        <v>4.3560000000000034</v>
      </c>
      <c r="B727" s="1">
        <f t="shared" si="99"/>
        <v>1.3899649013593448E-3</v>
      </c>
      <c r="C727" s="26">
        <f t="shared" si="100"/>
        <v>1.1768984815641535E-2</v>
      </c>
      <c r="E727">
        <f t="shared" si="101"/>
        <v>0</v>
      </c>
      <c r="F727">
        <f t="shared" si="102"/>
        <v>0</v>
      </c>
      <c r="H727">
        <f t="shared" si="103"/>
        <v>1.3899649013593448E-3</v>
      </c>
      <c r="I727">
        <f t="shared" si="104"/>
        <v>1.50153981795047E-3</v>
      </c>
      <c r="J727">
        <f t="shared" si="105"/>
        <v>0</v>
      </c>
      <c r="K727">
        <f t="shared" si="106"/>
        <v>0</v>
      </c>
    </row>
    <row r="728" spans="1:11" x14ac:dyDescent="0.25">
      <c r="A728">
        <f t="shared" si="107"/>
        <v>4.3630000000000031</v>
      </c>
      <c r="B728" s="1">
        <f t="shared" si="99"/>
        <v>1.3536956523784894E-3</v>
      </c>
      <c r="C728" s="26">
        <f t="shared" si="100"/>
        <v>1.1682561781315954E-2</v>
      </c>
      <c r="E728">
        <f t="shared" si="101"/>
        <v>0</v>
      </c>
      <c r="F728">
        <f t="shared" si="102"/>
        <v>0</v>
      </c>
      <c r="H728">
        <f t="shared" si="103"/>
        <v>1.3536956523784894E-3</v>
      </c>
      <c r="I728">
        <f t="shared" si="104"/>
        <v>1.462359172843062E-3</v>
      </c>
      <c r="J728">
        <f t="shared" si="105"/>
        <v>0</v>
      </c>
      <c r="K728">
        <f t="shared" si="106"/>
        <v>0</v>
      </c>
    </row>
    <row r="729" spans="1:11" x14ac:dyDescent="0.25">
      <c r="A729">
        <f t="shared" si="107"/>
        <v>4.3700000000000028</v>
      </c>
      <c r="B729" s="1">
        <f t="shared" si="99"/>
        <v>1.31829304925607E-3</v>
      </c>
      <c r="C729" s="26">
        <f t="shared" si="100"/>
        <v>1.1596834223493615E-2</v>
      </c>
      <c r="E729">
        <f t="shared" si="101"/>
        <v>0</v>
      </c>
      <c r="F729">
        <f t="shared" si="102"/>
        <v>0</v>
      </c>
      <c r="H729">
        <f t="shared" si="103"/>
        <v>1.31829304925607E-3</v>
      </c>
      <c r="I729">
        <f t="shared" si="104"/>
        <v>1.424114740774725E-3</v>
      </c>
      <c r="J729">
        <f t="shared" si="105"/>
        <v>0</v>
      </c>
      <c r="K729">
        <f t="shared" si="106"/>
        <v>0</v>
      </c>
    </row>
    <row r="730" spans="1:11" x14ac:dyDescent="0.25">
      <c r="A730">
        <f t="shared" si="107"/>
        <v>4.3770000000000024</v>
      </c>
      <c r="B730" s="1">
        <f t="shared" si="99"/>
        <v>1.2837386541273237E-3</v>
      </c>
      <c r="C730" s="26">
        <f t="shared" si="100"/>
        <v>1.1511796069984042E-2</v>
      </c>
      <c r="E730">
        <f t="shared" si="101"/>
        <v>0</v>
      </c>
      <c r="F730">
        <f t="shared" si="102"/>
        <v>0</v>
      </c>
      <c r="H730">
        <f t="shared" si="103"/>
        <v>1.2837386541273237E-3</v>
      </c>
      <c r="I730">
        <f t="shared" si="104"/>
        <v>1.3867866038410049E-3</v>
      </c>
      <c r="J730">
        <f t="shared" si="105"/>
        <v>0</v>
      </c>
      <c r="K730">
        <f t="shared" si="106"/>
        <v>0</v>
      </c>
    </row>
    <row r="731" spans="1:11" x14ac:dyDescent="0.25">
      <c r="A731">
        <f t="shared" si="107"/>
        <v>4.3840000000000021</v>
      </c>
      <c r="B731" s="1">
        <f t="shared" si="99"/>
        <v>1.2500143599560463E-3</v>
      </c>
      <c r="C731" s="26">
        <f t="shared" si="100"/>
        <v>1.142744130550483E-2</v>
      </c>
      <c r="E731">
        <f t="shared" si="101"/>
        <v>0</v>
      </c>
      <c r="F731">
        <f t="shared" si="102"/>
        <v>0</v>
      </c>
      <c r="H731">
        <f t="shared" si="103"/>
        <v>1.2500143599560463E-3</v>
      </c>
      <c r="I731">
        <f t="shared" si="104"/>
        <v>1.3503552015221945E-3</v>
      </c>
      <c r="J731">
        <f t="shared" si="105"/>
        <v>0</v>
      </c>
      <c r="K731">
        <f t="shared" si="106"/>
        <v>0</v>
      </c>
    </row>
    <row r="732" spans="1:11" x14ac:dyDescent="0.25">
      <c r="A732">
        <f t="shared" si="107"/>
        <v>4.3910000000000018</v>
      </c>
      <c r="B732" s="1">
        <f t="shared" si="99"/>
        <v>1.2171023861868374E-3</v>
      </c>
      <c r="C732" s="26">
        <f t="shared" si="100"/>
        <v>1.1343763971116335E-2</v>
      </c>
      <c r="E732">
        <f t="shared" si="101"/>
        <v>0</v>
      </c>
      <c r="F732">
        <f t="shared" si="102"/>
        <v>0</v>
      </c>
      <c r="H732">
        <f t="shared" si="103"/>
        <v>1.2171023861868374E-3</v>
      </c>
      <c r="I732">
        <f t="shared" si="104"/>
        <v>1.3148013259865756E-3</v>
      </c>
      <c r="J732">
        <f t="shared" si="105"/>
        <v>0</v>
      </c>
      <c r="K732">
        <f t="shared" si="106"/>
        <v>0</v>
      </c>
    </row>
    <row r="733" spans="1:11" x14ac:dyDescent="0.25">
      <c r="A733">
        <f t="shared" si="107"/>
        <v>4.3980000000000015</v>
      </c>
      <c r="B733" s="1">
        <f t="shared" si="99"/>
        <v>1.1849852744140086E-3</v>
      </c>
      <c r="C733" s="26">
        <f t="shared" si="100"/>
        <v>1.1260758163662008E-2</v>
      </c>
      <c r="E733">
        <f t="shared" si="101"/>
        <v>0</v>
      </c>
      <c r="F733">
        <f t="shared" si="102"/>
        <v>0</v>
      </c>
      <c r="H733">
        <f t="shared" si="103"/>
        <v>1.1849852744140086E-3</v>
      </c>
      <c r="I733">
        <f t="shared" si="104"/>
        <v>1.2801061174116646E-3</v>
      </c>
      <c r="J733">
        <f t="shared" si="105"/>
        <v>0</v>
      </c>
      <c r="K733">
        <f t="shared" si="106"/>
        <v>0</v>
      </c>
    </row>
    <row r="734" spans="1:11" x14ac:dyDescent="0.25">
      <c r="A734">
        <f t="shared" si="107"/>
        <v>4.4050000000000011</v>
      </c>
      <c r="B734" s="1">
        <f t="shared" si="99"/>
        <v>1.1536458840682286E-3</v>
      </c>
      <c r="C734" s="26">
        <f t="shared" si="100"/>
        <v>1.1178418035214611E-2</v>
      </c>
      <c r="E734">
        <f t="shared" si="101"/>
        <v>0</v>
      </c>
      <c r="F734">
        <f t="shared" si="102"/>
        <v>0</v>
      </c>
      <c r="H734">
        <f t="shared" si="103"/>
        <v>1.1536458840682286E-3</v>
      </c>
      <c r="I734">
        <f t="shared" si="104"/>
        <v>1.2462510593246148E-3</v>
      </c>
      <c r="J734">
        <f t="shared" si="105"/>
        <v>0</v>
      </c>
      <c r="K734">
        <f t="shared" si="106"/>
        <v>0</v>
      </c>
    </row>
    <row r="735" spans="1:11" x14ac:dyDescent="0.25">
      <c r="A735">
        <f t="shared" si="107"/>
        <v>4.4120000000000008</v>
      </c>
      <c r="B735" s="1">
        <f t="shared" si="99"/>
        <v>1.1230673881220186E-3</v>
      </c>
      <c r="C735" s="26">
        <f t="shared" si="100"/>
        <v>1.1096737792528094E-2</v>
      </c>
      <c r="E735">
        <f t="shared" si="101"/>
        <v>0</v>
      </c>
      <c r="F735">
        <f t="shared" si="102"/>
        <v>0</v>
      </c>
      <c r="H735">
        <f t="shared" si="103"/>
        <v>1.1230673881220186E-3</v>
      </c>
      <c r="I735">
        <f t="shared" si="104"/>
        <v>1.2132179739629857E-3</v>
      </c>
      <c r="J735">
        <f t="shared" si="105"/>
        <v>0</v>
      </c>
      <c r="K735">
        <f t="shared" si="106"/>
        <v>0</v>
      </c>
    </row>
    <row r="736" spans="1:11" x14ac:dyDescent="0.25">
      <c r="A736">
        <f t="shared" si="107"/>
        <v>4.4190000000000005</v>
      </c>
      <c r="B736" s="1">
        <f t="shared" si="99"/>
        <v>1.0932332688151033E-3</v>
      </c>
      <c r="C736" s="26">
        <f t="shared" si="100"/>
        <v>1.1015711696495269E-2</v>
      </c>
      <c r="E736">
        <f t="shared" si="101"/>
        <v>0</v>
      </c>
      <c r="F736">
        <f t="shared" si="102"/>
        <v>0</v>
      </c>
      <c r="H736">
        <f t="shared" si="103"/>
        <v>1.0932332688151033E-3</v>
      </c>
      <c r="I736">
        <f t="shared" si="104"/>
        <v>1.1809890176569611E-3</v>
      </c>
      <c r="J736">
        <f t="shared" si="105"/>
        <v>0</v>
      </c>
      <c r="K736">
        <f t="shared" si="106"/>
        <v>0</v>
      </c>
    </row>
    <row r="737" spans="1:11" x14ac:dyDescent="0.25">
      <c r="A737">
        <f t="shared" si="107"/>
        <v>4.4260000000000002</v>
      </c>
      <c r="B737" s="1">
        <f t="shared" si="99"/>
        <v>1.0641273134006698E-3</v>
      </c>
      <c r="C737" s="26">
        <f t="shared" si="100"/>
        <v>1.0935334061610994E-2</v>
      </c>
      <c r="E737">
        <f t="shared" si="101"/>
        <v>0</v>
      </c>
      <c r="F737">
        <f t="shared" si="102"/>
        <v>0</v>
      </c>
      <c r="H737">
        <f t="shared" si="103"/>
        <v>1.0641273134006698E-3</v>
      </c>
      <c r="I737">
        <f t="shared" si="104"/>
        <v>1.1495466762341511E-3</v>
      </c>
      <c r="J737">
        <f t="shared" si="105"/>
        <v>0</v>
      </c>
      <c r="K737">
        <f t="shared" si="106"/>
        <v>0</v>
      </c>
    </row>
    <row r="738" spans="1:11" x14ac:dyDescent="0.25">
      <c r="A738">
        <f t="shared" si="107"/>
        <v>4.4329999999999998</v>
      </c>
      <c r="B738" s="1">
        <f t="shared" si="99"/>
        <v>1.0357336099134403E-3</v>
      </c>
      <c r="C738" s="26">
        <f t="shared" si="100"/>
        <v>1.0855599255441002E-2</v>
      </c>
      <c r="E738">
        <f t="shared" si="101"/>
        <v>0</v>
      </c>
      <c r="F738">
        <f t="shared" si="102"/>
        <v>0</v>
      </c>
      <c r="H738">
        <f t="shared" si="103"/>
        <v>1.0357336099134403E-3</v>
      </c>
      <c r="I738">
        <f t="shared" si="104"/>
        <v>1.1188737604479618E-3</v>
      </c>
      <c r="J738">
        <f t="shared" si="105"/>
        <v>0</v>
      </c>
      <c r="K738">
        <f t="shared" si="106"/>
        <v>0</v>
      </c>
    </row>
    <row r="739" spans="1:11" x14ac:dyDescent="0.25">
      <c r="A739">
        <f t="shared" si="107"/>
        <v>4.4399999999999995</v>
      </c>
      <c r="B739" s="1">
        <f t="shared" si="99"/>
        <v>1.0080365429605605E-3</v>
      </c>
      <c r="C739" s="26">
        <f t="shared" si="100"/>
        <v>1.0776501698096179E-2</v>
      </c>
      <c r="E739">
        <f t="shared" si="101"/>
        <v>0</v>
      </c>
      <c r="F739">
        <f t="shared" si="102"/>
        <v>0</v>
      </c>
      <c r="H739">
        <f t="shared" si="103"/>
        <v>1.0080365429605605E-3</v>
      </c>
      <c r="I739">
        <f t="shared" si="104"/>
        <v>1.0889534014306103E-3</v>
      </c>
      <c r="J739">
        <f t="shared" si="105"/>
        <v>0</v>
      </c>
      <c r="K739">
        <f t="shared" si="106"/>
        <v>0</v>
      </c>
    </row>
    <row r="740" spans="1:11" x14ac:dyDescent="0.25">
      <c r="A740">
        <f t="shared" si="107"/>
        <v>4.4469999999999992</v>
      </c>
      <c r="B740" s="1">
        <f t="shared" si="99"/>
        <v>9.8102078953616343E-4</v>
      </c>
      <c r="C740" s="26">
        <f t="shared" si="100"/>
        <v>1.0698035861712252E-2</v>
      </c>
      <c r="E740">
        <f t="shared" si="101"/>
        <v>0</v>
      </c>
      <c r="F740">
        <f t="shared" si="102"/>
        <v>0</v>
      </c>
      <c r="H740">
        <f t="shared" si="103"/>
        <v>9.8102078953616343E-4</v>
      </c>
      <c r="I740">
        <f t="shared" si="104"/>
        <v>1.0597690461717167E-3</v>
      </c>
      <c r="J740">
        <f t="shared" si="105"/>
        <v>0</v>
      </c>
      <c r="K740">
        <f t="shared" si="106"/>
        <v>0</v>
      </c>
    </row>
    <row r="741" spans="1:11" x14ac:dyDescent="0.25">
      <c r="A741">
        <f t="shared" si="107"/>
        <v>4.4539999999999988</v>
      </c>
      <c r="B741" s="1">
        <f t="shared" si="99"/>
        <v>9.5467131486047226E-4</v>
      </c>
      <c r="C741" s="26">
        <f t="shared" si="100"/>
        <v>1.0620196269935045E-2</v>
      </c>
      <c r="E741">
        <f t="shared" si="101"/>
        <v>0</v>
      </c>
      <c r="F741">
        <f t="shared" si="102"/>
        <v>0</v>
      </c>
      <c r="H741">
        <f t="shared" si="103"/>
        <v>9.5467131486047226E-4</v>
      </c>
      <c r="I741">
        <f t="shared" si="104"/>
        <v>1.0313044530234044E-3</v>
      </c>
      <c r="J741">
        <f t="shared" si="105"/>
        <v>0</v>
      </c>
      <c r="K741">
        <f t="shared" si="106"/>
        <v>0</v>
      </c>
    </row>
    <row r="742" spans="1:11" x14ac:dyDescent="0.25">
      <c r="A742">
        <f t="shared" si="107"/>
        <v>4.4609999999999985</v>
      </c>
      <c r="B742" s="1">
        <f t="shared" si="99"/>
        <v>9.2897336824431431E-4</v>
      </c>
      <c r="C742" s="26">
        <f t="shared" si="100"/>
        <v>1.0542977497410748E-2</v>
      </c>
      <c r="E742">
        <f t="shared" si="101"/>
        <v>0</v>
      </c>
      <c r="F742">
        <f t="shared" si="102"/>
        <v>0</v>
      </c>
      <c r="H742">
        <f t="shared" si="103"/>
        <v>9.2897336824431431E-4</v>
      </c>
      <c r="I742">
        <f t="shared" si="104"/>
        <v>1.0035436872328509E-3</v>
      </c>
      <c r="J742">
        <f t="shared" si="105"/>
        <v>0</v>
      </c>
      <c r="K742">
        <f t="shared" si="106"/>
        <v>0</v>
      </c>
    </row>
    <row r="743" spans="1:11" x14ac:dyDescent="0.25">
      <c r="A743">
        <f t="shared" si="107"/>
        <v>4.4679999999999982</v>
      </c>
      <c r="B743" s="1">
        <f t="shared" si="99"/>
        <v>9.0391247897979277E-4</v>
      </c>
      <c r="C743" s="26">
        <f t="shared" si="100"/>
        <v>1.0466374169281775E-2</v>
      </c>
      <c r="E743">
        <f t="shared" si="101"/>
        <v>0</v>
      </c>
      <c r="F743">
        <f t="shared" si="102"/>
        <v>0</v>
      </c>
      <c r="H743">
        <f t="shared" si="103"/>
        <v>9.0391247897979277E-4</v>
      </c>
      <c r="I743">
        <f t="shared" si="104"/>
        <v>9.7647111650309669E-4</v>
      </c>
      <c r="J743">
        <f t="shared" si="105"/>
        <v>0</v>
      </c>
      <c r="K743">
        <f t="shared" si="106"/>
        <v>0</v>
      </c>
    </row>
    <row r="744" spans="1:11" x14ac:dyDescent="0.25">
      <c r="A744">
        <f t="shared" si="107"/>
        <v>4.4749999999999979</v>
      </c>
      <c r="B744" s="1">
        <f t="shared" si="99"/>
        <v>8.7947445225793812E-4</v>
      </c>
      <c r="C744" s="26">
        <f t="shared" si="100"/>
        <v>1.0390380960687647E-2</v>
      </c>
      <c r="E744">
        <f t="shared" si="101"/>
        <v>0</v>
      </c>
      <c r="F744">
        <f t="shared" si="102"/>
        <v>0</v>
      </c>
      <c r="H744">
        <f t="shared" si="103"/>
        <v>8.7947445225793812E-4</v>
      </c>
      <c r="I744">
        <f t="shared" si="104"/>
        <v>9.5007140658300016E-4</v>
      </c>
      <c r="J744">
        <f t="shared" si="105"/>
        <v>0</v>
      </c>
      <c r="K744">
        <f t="shared" si="106"/>
        <v>0</v>
      </c>
    </row>
    <row r="745" spans="1:11" x14ac:dyDescent="0.25">
      <c r="A745">
        <f t="shared" si="107"/>
        <v>4.4819999999999975</v>
      </c>
      <c r="B745" s="1">
        <f t="shared" si="99"/>
        <v>8.5564536511402737E-4</v>
      </c>
      <c r="C745" s="26">
        <f t="shared" si="100"/>
        <v>1.0314992596271116E-2</v>
      </c>
      <c r="E745">
        <f t="shared" si="101"/>
        <v>0</v>
      </c>
      <c r="F745">
        <f t="shared" si="102"/>
        <v>0</v>
      </c>
      <c r="H745">
        <f t="shared" si="103"/>
        <v>8.5564536511402737E-4</v>
      </c>
      <c r="I745">
        <f t="shared" si="104"/>
        <v>9.2432951688707935E-4</v>
      </c>
      <c r="J745">
        <f t="shared" si="105"/>
        <v>0</v>
      </c>
      <c r="K745">
        <f t="shared" si="106"/>
        <v>0</v>
      </c>
    </row>
    <row r="746" spans="1:11" x14ac:dyDescent="0.25">
      <c r="A746">
        <f t="shared" si="107"/>
        <v>4.4889999999999972</v>
      </c>
      <c r="B746" s="1">
        <f t="shared" si="99"/>
        <v>8.3241156240131911E-4</v>
      </c>
      <c r="C746" s="26">
        <f t="shared" si="100"/>
        <v>1.0240203849689324E-2</v>
      </c>
      <c r="E746">
        <f t="shared" si="101"/>
        <v>0</v>
      </c>
      <c r="F746">
        <f t="shared" si="102"/>
        <v>0</v>
      </c>
      <c r="H746">
        <f t="shared" si="103"/>
        <v>8.3241156240131911E-4</v>
      </c>
      <c r="I746">
        <f t="shared" si="104"/>
        <v>8.9923069614605269E-4</v>
      </c>
      <c r="J746">
        <f t="shared" si="105"/>
        <v>0</v>
      </c>
      <c r="K746">
        <f t="shared" si="106"/>
        <v>0</v>
      </c>
    </row>
    <row r="747" spans="1:11" x14ac:dyDescent="0.25">
      <c r="A747">
        <f t="shared" si="107"/>
        <v>4.4959999999999969</v>
      </c>
      <c r="B747" s="1">
        <f t="shared" si="99"/>
        <v>8.0975965279383533E-4</v>
      </c>
      <c r="C747" s="26">
        <f t="shared" si="100"/>
        <v>1.0166009543130086E-2</v>
      </c>
      <c r="E747">
        <f t="shared" si="101"/>
        <v>0</v>
      </c>
      <c r="F747">
        <f t="shared" si="102"/>
        <v>0</v>
      </c>
      <c r="H747">
        <f t="shared" si="103"/>
        <v>8.0975965279383533E-4</v>
      </c>
      <c r="I747">
        <f t="shared" si="104"/>
        <v>8.7476047808875623E-4</v>
      </c>
      <c r="J747">
        <f t="shared" si="105"/>
        <v>0</v>
      </c>
      <c r="K747">
        <f t="shared" si="106"/>
        <v>0</v>
      </c>
    </row>
    <row r="748" spans="1:11" x14ac:dyDescent="0.25">
      <c r="A748">
        <f t="shared" si="107"/>
        <v>4.5029999999999966</v>
      </c>
      <c r="B748" s="1">
        <f t="shared" si="99"/>
        <v>7.8767650481887134E-4</v>
      </c>
      <c r="C748" s="26">
        <f t="shared" si="100"/>
        <v>1.0092404546833141E-2</v>
      </c>
      <c r="E748">
        <f t="shared" si="101"/>
        <v>0</v>
      </c>
      <c r="F748">
        <f t="shared" si="102"/>
        <v>0</v>
      </c>
      <c r="H748">
        <f t="shared" si="103"/>
        <v>7.8767650481887134E-4</v>
      </c>
      <c r="I748">
        <f t="shared" si="104"/>
        <v>8.5090467715617693E-4</v>
      </c>
      <c r="J748">
        <f t="shared" si="105"/>
        <v>0</v>
      </c>
      <c r="K748">
        <f t="shared" si="106"/>
        <v>0</v>
      </c>
    </row>
    <row r="749" spans="1:11" x14ac:dyDescent="0.25">
      <c r="A749">
        <f t="shared" si="107"/>
        <v>4.5099999999999962</v>
      </c>
      <c r="B749" s="1">
        <f t="shared" si="99"/>
        <v>7.6614924291982915E-4</v>
      </c>
      <c r="C749" s="26">
        <f t="shared" si="100"/>
        <v>1.0019383778616404E-2</v>
      </c>
      <c r="E749">
        <f t="shared" si="101"/>
        <v>0</v>
      </c>
      <c r="F749">
        <f t="shared" si="102"/>
        <v>0</v>
      </c>
      <c r="H749">
        <f t="shared" si="103"/>
        <v>7.6614924291982915E-4</v>
      </c>
      <c r="I749">
        <f t="shared" si="104"/>
        <v>8.2764938424824245E-4</v>
      </c>
      <c r="J749">
        <f t="shared" si="105"/>
        <v>0</v>
      </c>
      <c r="K749">
        <f t="shared" si="106"/>
        <v>0</v>
      </c>
    </row>
    <row r="750" spans="1:11" x14ac:dyDescent="0.25">
      <c r="A750">
        <f t="shared" si="107"/>
        <v>4.5169999999999959</v>
      </c>
      <c r="B750" s="1">
        <f t="shared" si="99"/>
        <v>7.4516524354994822E-4</v>
      </c>
      <c r="C750" s="26">
        <f t="shared" si="100"/>
        <v>9.9469422034069704E-3</v>
      </c>
      <c r="E750">
        <f t="shared" si="101"/>
        <v>0</v>
      </c>
      <c r="F750">
        <f t="shared" si="102"/>
        <v>0</v>
      </c>
      <c r="H750">
        <f t="shared" si="103"/>
        <v>7.4516524354994822E-4</v>
      </c>
      <c r="I750">
        <f t="shared" si="104"/>
        <v>8.0498096250398857E-4</v>
      </c>
      <c r="J750">
        <f t="shared" si="105"/>
        <v>0</v>
      </c>
      <c r="K750">
        <f t="shared" si="106"/>
        <v>0</v>
      </c>
    </row>
    <row r="751" spans="1:11" x14ac:dyDescent="0.25">
      <c r="A751">
        <f t="shared" si="107"/>
        <v>4.5239999999999956</v>
      </c>
      <c r="B751" s="1">
        <f t="shared" si="99"/>
        <v>7.2471213129752013E-4</v>
      </c>
      <c r="C751" s="26">
        <f t="shared" si="100"/>
        <v>9.875074832777074E-3</v>
      </c>
      <c r="E751">
        <f t="shared" si="101"/>
        <v>0</v>
      </c>
      <c r="F751">
        <f t="shared" si="102"/>
        <v>0</v>
      </c>
      <c r="H751">
        <f t="shared" si="103"/>
        <v>7.2471213129752013E-4</v>
      </c>
      <c r="I751">
        <f t="shared" si="104"/>
        <v>7.8288604311573873E-4</v>
      </c>
      <c r="J751">
        <f t="shared" si="105"/>
        <v>0</v>
      </c>
      <c r="K751">
        <f t="shared" si="106"/>
        <v>0</v>
      </c>
    </row>
    <row r="752" spans="1:11" x14ac:dyDescent="0.25">
      <c r="A752">
        <f t="shared" si="107"/>
        <v>4.5309999999999953</v>
      </c>
      <c r="B752" s="1">
        <f t="shared" si="99"/>
        <v>7.0477777504307645E-4</v>
      </c>
      <c r="C752" s="26">
        <f t="shared" si="100"/>
        <v>9.8037767244848889E-3</v>
      </c>
      <c r="E752">
        <f t="shared" si="101"/>
        <v>0</v>
      </c>
      <c r="F752">
        <f t="shared" si="102"/>
        <v>0</v>
      </c>
      <c r="H752">
        <f t="shared" si="103"/>
        <v>7.0477777504307645E-4</v>
      </c>
      <c r="I752">
        <f t="shared" si="104"/>
        <v>7.6135152117782188E-4</v>
      </c>
      <c r="J752">
        <f t="shared" si="105"/>
        <v>0</v>
      </c>
      <c r="K752">
        <f t="shared" si="106"/>
        <v>0</v>
      </c>
    </row>
    <row r="753" spans="1:11" x14ac:dyDescent="0.25">
      <c r="A753">
        <f t="shared" si="107"/>
        <v>4.5379999999999949</v>
      </c>
      <c r="B753" s="1">
        <f t="shared" si="99"/>
        <v>6.8535028414908506E-4</v>
      </c>
      <c r="C753" s="26">
        <f t="shared" si="100"/>
        <v>9.7330429820198881E-3</v>
      </c>
      <c r="E753">
        <f t="shared" si="101"/>
        <v>0</v>
      </c>
      <c r="F753">
        <f t="shared" si="102"/>
        <v>0</v>
      </c>
      <c r="H753">
        <f t="shared" si="103"/>
        <v>6.8535028414908506E-4</v>
      </c>
      <c r="I753">
        <f t="shared" si="104"/>
        <v>7.4036455157040976E-4</v>
      </c>
      <c r="J753">
        <f t="shared" si="105"/>
        <v>0</v>
      </c>
      <c r="K753">
        <f t="shared" si="106"/>
        <v>0</v>
      </c>
    </row>
    <row r="754" spans="1:11" x14ac:dyDescent="0.25">
      <c r="A754">
        <f t="shared" si="107"/>
        <v>4.5449999999999946</v>
      </c>
      <c r="B754" s="1">
        <f t="shared" si="99"/>
        <v>6.6641800468259513E-4</v>
      </c>
      <c r="C754" s="26">
        <f t="shared" si="100"/>
        <v>9.662868754153054E-3</v>
      </c>
      <c r="E754">
        <f t="shared" si="101"/>
        <v>0</v>
      </c>
      <c r="F754">
        <f t="shared" si="102"/>
        <v>0</v>
      </c>
      <c r="H754">
        <f t="shared" si="103"/>
        <v>6.6641800468259513E-4</v>
      </c>
      <c r="I754">
        <f t="shared" si="104"/>
        <v>7.1991254487894629E-4</v>
      </c>
      <c r="J754">
        <f t="shared" si="105"/>
        <v>0</v>
      </c>
      <c r="K754">
        <f t="shared" si="106"/>
        <v>0</v>
      </c>
    </row>
    <row r="755" spans="1:11" x14ac:dyDescent="0.25">
      <c r="A755">
        <f t="shared" si="107"/>
        <v>4.5519999999999943</v>
      </c>
      <c r="B755" s="1">
        <f t="shared" si="99"/>
        <v>6.4796951567130457E-4</v>
      </c>
      <c r="C755" s="26">
        <f t="shared" si="100"/>
        <v>9.5932492344916812E-3</v>
      </c>
      <c r="E755">
        <f t="shared" si="101"/>
        <v>0</v>
      </c>
      <c r="F755">
        <f t="shared" si="102"/>
        <v>0</v>
      </c>
      <c r="H755">
        <f t="shared" si="103"/>
        <v>6.4796951567130457E-4</v>
      </c>
      <c r="I755">
        <f t="shared" si="104"/>
        <v>6.9998316334968344E-4</v>
      </c>
      <c r="J755">
        <f t="shared" si="105"/>
        <v>0</v>
      </c>
      <c r="K755">
        <f t="shared" si="106"/>
        <v>0</v>
      </c>
    </row>
    <row r="756" spans="1:11" x14ac:dyDescent="0.25">
      <c r="A756">
        <f t="shared" si="107"/>
        <v>4.5589999999999939</v>
      </c>
      <c r="B756" s="1">
        <f t="shared" si="99"/>
        <v>6.2999362539344246E-4</v>
      </c>
      <c r="C756" s="26">
        <f t="shared" si="100"/>
        <v>9.5241796610387192E-3</v>
      </c>
      <c r="E756">
        <f t="shared" si="101"/>
        <v>0</v>
      </c>
      <c r="F756">
        <f t="shared" si="102"/>
        <v>0</v>
      </c>
      <c r="H756">
        <f t="shared" si="103"/>
        <v>6.2999362539344246E-4</v>
      </c>
      <c r="I756">
        <f t="shared" si="104"/>
        <v>6.8056431688174614E-4</v>
      </c>
      <c r="J756">
        <f t="shared" si="105"/>
        <v>0</v>
      </c>
      <c r="K756">
        <f t="shared" si="106"/>
        <v>0</v>
      </c>
    </row>
    <row r="757" spans="1:11" x14ac:dyDescent="0.25">
      <c r="A757">
        <f t="shared" si="107"/>
        <v>4.5659999999999936</v>
      </c>
      <c r="B757" s="1">
        <f t="shared" si="99"/>
        <v>6.1247936770188281E-4</v>
      </c>
      <c r="C757" s="26">
        <f t="shared" si="100"/>
        <v>9.4556553157567457E-3</v>
      </c>
      <c r="E757">
        <f t="shared" si="101"/>
        <v>0</v>
      </c>
      <c r="F757">
        <f t="shared" si="102"/>
        <v>0</v>
      </c>
      <c r="H757">
        <f t="shared" si="103"/>
        <v>6.1247936770188281E-4</v>
      </c>
      <c r="I757">
        <f t="shared" si="104"/>
        <v>6.6164415905617586E-4</v>
      </c>
      <c r="J757">
        <f t="shared" si="105"/>
        <v>0</v>
      </c>
      <c r="K757">
        <f t="shared" si="106"/>
        <v>0</v>
      </c>
    </row>
    <row r="758" spans="1:11" x14ac:dyDescent="0.25">
      <c r="A758">
        <f t="shared" si="107"/>
        <v>4.5729999999999933</v>
      </c>
      <c r="B758" s="1">
        <f t="shared" si="99"/>
        <v>5.9541599838284576E-4</v>
      </c>
      <c r="C758" s="26">
        <f t="shared" si="100"/>
        <v>9.3876715241362901E-3</v>
      </c>
      <c r="E758">
        <f t="shared" si="101"/>
        <v>0</v>
      </c>
      <c r="F758">
        <f t="shared" si="102"/>
        <v>0</v>
      </c>
      <c r="H758">
        <f t="shared" si="103"/>
        <v>5.9541599838284576E-4</v>
      </c>
      <c r="I758">
        <f t="shared" si="104"/>
        <v>6.4321108320233833E-4</v>
      </c>
      <c r="J758">
        <f t="shared" si="105"/>
        <v>0</v>
      </c>
      <c r="K758">
        <f t="shared" si="106"/>
        <v>0</v>
      </c>
    </row>
    <row r="759" spans="1:11" x14ac:dyDescent="0.25">
      <c r="A759">
        <f t="shared" si="107"/>
        <v>4.579999999999993</v>
      </c>
      <c r="B759" s="1">
        <f t="shared" si="99"/>
        <v>5.7879299154952506E-4</v>
      </c>
      <c r="C759" s="26">
        <f t="shared" si="100"/>
        <v>9.3202236547688597E-3</v>
      </c>
      <c r="E759">
        <f t="shared" si="101"/>
        <v>0</v>
      </c>
      <c r="F759">
        <f t="shared" si="102"/>
        <v>1</v>
      </c>
      <c r="H759">
        <f t="shared" si="103"/>
        <v>5.7879299154952506E-4</v>
      </c>
      <c r="I759">
        <f t="shared" si="104"/>
        <v>6.2525371850206176E-4</v>
      </c>
      <c r="J759">
        <f t="shared" si="105"/>
        <v>0</v>
      </c>
      <c r="K759">
        <f t="shared" si="106"/>
        <v>0</v>
      </c>
    </row>
    <row r="760" spans="1:11" x14ac:dyDescent="0.25">
      <c r="A760">
        <f t="shared" si="107"/>
        <v>4.5869999999999926</v>
      </c>
      <c r="B760" s="1">
        <f t="shared" si="99"/>
        <v>5.6260003607098042E-4</v>
      </c>
      <c r="C760" s="26">
        <f t="shared" si="100"/>
        <v>9.2533071189239962E-3</v>
      </c>
      <c r="E760">
        <f t="shared" si="101"/>
        <v>0</v>
      </c>
      <c r="F760">
        <f t="shared" si="102"/>
        <v>0</v>
      </c>
      <c r="H760">
        <f t="shared" si="103"/>
        <v>5.6260003607098042E-4</v>
      </c>
      <c r="I760">
        <f t="shared" si="104"/>
        <v>6.0776092613186938E-4</v>
      </c>
      <c r="J760">
        <f t="shared" si="105"/>
        <v>0</v>
      </c>
      <c r="K760">
        <f t="shared" si="106"/>
        <v>0</v>
      </c>
    </row>
    <row r="761" spans="1:11" x14ac:dyDescent="0.25">
      <c r="A761">
        <f t="shared" si="107"/>
        <v>4.5939999999999923</v>
      </c>
      <c r="B761" s="1">
        <f t="shared" si="99"/>
        <v>5.4682703203656497E-4</v>
      </c>
      <c r="C761" s="26">
        <f t="shared" si="100"/>
        <v>9.1869173701310761E-3</v>
      </c>
      <c r="E761">
        <f t="shared" si="101"/>
        <v>0</v>
      </c>
      <c r="F761">
        <f t="shared" si="102"/>
        <v>0</v>
      </c>
      <c r="H761">
        <f t="shared" si="103"/>
        <v>5.4682703203656497E-4</v>
      </c>
      <c r="I761">
        <f t="shared" si="104"/>
        <v>5.9072179544360074E-4</v>
      </c>
      <c r="J761">
        <f t="shared" si="105"/>
        <v>0</v>
      </c>
      <c r="K761">
        <f t="shared" si="106"/>
        <v>0</v>
      </c>
    </row>
    <row r="762" spans="1:11" x14ac:dyDescent="0.25">
      <c r="A762">
        <f t="shared" si="107"/>
        <v>4.600999999999992</v>
      </c>
      <c r="B762" s="1">
        <f t="shared" si="99"/>
        <v>5.3146408725618713E-4</v>
      </c>
      <c r="C762" s="26">
        <f t="shared" si="100"/>
        <v>9.1210499037651122E-3</v>
      </c>
      <c r="E762">
        <f t="shared" si="101"/>
        <v>0</v>
      </c>
      <c r="F762">
        <f t="shared" si="102"/>
        <v>0</v>
      </c>
      <c r="H762">
        <f t="shared" si="103"/>
        <v>5.3146408725618713E-4</v>
      </c>
      <c r="I762">
        <f t="shared" si="104"/>
        <v>5.7412564018374367E-4</v>
      </c>
      <c r="J762">
        <f t="shared" si="105"/>
        <v>0</v>
      </c>
      <c r="K762">
        <f t="shared" si="106"/>
        <v>0</v>
      </c>
    </row>
    <row r="763" spans="1:11" x14ac:dyDescent="0.25">
      <c r="A763">
        <f t="shared" si="107"/>
        <v>4.6079999999999917</v>
      </c>
      <c r="B763" s="1">
        <f t="shared" si="99"/>
        <v>5.1650151379663181E-4</v>
      </c>
      <c r="C763" s="26">
        <f t="shared" si="100"/>
        <v>9.0557002566369858E-3</v>
      </c>
      <c r="E763">
        <f t="shared" si="101"/>
        <v>0</v>
      </c>
      <c r="F763">
        <f t="shared" si="102"/>
        <v>0</v>
      </c>
      <c r="H763">
        <f t="shared" si="103"/>
        <v>5.1650151379663181E-4</v>
      </c>
      <c r="I763">
        <f t="shared" si="104"/>
        <v>5.579619947517193E-4</v>
      </c>
      <c r="J763">
        <f t="shared" si="105"/>
        <v>0</v>
      </c>
      <c r="K763">
        <f t="shared" si="106"/>
        <v>0</v>
      </c>
    </row>
    <row r="764" spans="1:11" x14ac:dyDescent="0.25">
      <c r="A764">
        <f t="shared" si="107"/>
        <v>4.6149999999999913</v>
      </c>
      <c r="B764" s="1">
        <f t="shared" si="99"/>
        <v>5.0192982455419318E-4</v>
      </c>
      <c r="C764" s="26">
        <f t="shared" si="100"/>
        <v>8.9908640065878166E-3</v>
      </c>
      <c r="E764">
        <f t="shared" si="101"/>
        <v>0</v>
      </c>
      <c r="F764">
        <f t="shared" si="102"/>
        <v>0</v>
      </c>
      <c r="H764">
        <f t="shared" si="103"/>
        <v>5.0192982455419318E-4</v>
      </c>
      <c r="I764">
        <f t="shared" si="104"/>
        <v>5.4222061049739444E-4</v>
      </c>
      <c r="J764">
        <f t="shared" si="105"/>
        <v>0</v>
      </c>
      <c r="K764">
        <f t="shared" si="106"/>
        <v>0</v>
      </c>
    </row>
    <row r="765" spans="1:11" x14ac:dyDescent="0.25">
      <c r="A765">
        <f t="shared" si="107"/>
        <v>4.621999999999991</v>
      </c>
      <c r="B765" s="1">
        <f t="shared" si="99"/>
        <v>4.8773972986380188E-4</v>
      </c>
      <c r="C765" s="26">
        <f t="shared" si="100"/>
        <v>8.9265367720875542E-3</v>
      </c>
      <c r="E765">
        <f t="shared" si="101"/>
        <v>0</v>
      </c>
      <c r="F765">
        <f t="shared" si="102"/>
        <v>0</v>
      </c>
      <c r="H765">
        <f t="shared" si="103"/>
        <v>4.8773972986380188E-4</v>
      </c>
      <c r="I765">
        <f t="shared" si="104"/>
        <v>5.2689145205801768E-4</v>
      </c>
      <c r="J765">
        <f t="shared" si="105"/>
        <v>0</v>
      </c>
      <c r="K765">
        <f t="shared" si="106"/>
        <v>0</v>
      </c>
    </row>
    <row r="766" spans="1:11" x14ac:dyDescent="0.25">
      <c r="A766">
        <f t="shared" si="107"/>
        <v>4.6289999999999907</v>
      </c>
      <c r="B766" s="1">
        <f t="shared" si="99"/>
        <v>4.7392213414485288E-4</v>
      </c>
      <c r="C766" s="26">
        <f t="shared" si="100"/>
        <v>8.8627142118376037E-3</v>
      </c>
      <c r="E766">
        <f t="shared" si="101"/>
        <v>0</v>
      </c>
      <c r="F766">
        <f t="shared" si="102"/>
        <v>0</v>
      </c>
      <c r="H766">
        <f t="shared" si="103"/>
        <v>4.7392213414485288E-4</v>
      </c>
      <c r="I766">
        <f t="shared" si="104"/>
        <v>5.1196469373480154E-4</v>
      </c>
      <c r="J766">
        <f t="shared" si="105"/>
        <v>0</v>
      </c>
      <c r="K766">
        <f t="shared" si="106"/>
        <v>0</v>
      </c>
    </row>
    <row r="767" spans="1:11" x14ac:dyDescent="0.25">
      <c r="A767">
        <f t="shared" si="107"/>
        <v>4.6359999999999904</v>
      </c>
      <c r="B767" s="1">
        <f t="shared" si="99"/>
        <v>4.6046813258388838E-4</v>
      </c>
      <c r="C767" s="26">
        <f t="shared" si="100"/>
        <v>8.7993920243777026E-3</v>
      </c>
      <c r="E767">
        <f t="shared" si="101"/>
        <v>0</v>
      </c>
      <c r="F767">
        <f t="shared" si="102"/>
        <v>0</v>
      </c>
      <c r="H767">
        <f t="shared" si="103"/>
        <v>4.6046813258388838E-4</v>
      </c>
      <c r="I767">
        <f t="shared" si="104"/>
        <v>4.974307159093189E-4</v>
      </c>
      <c r="J767">
        <f t="shared" si="105"/>
        <v>0</v>
      </c>
      <c r="K767">
        <f t="shared" si="106"/>
        <v>0</v>
      </c>
    </row>
    <row r="768" spans="1:11" x14ac:dyDescent="0.25">
      <c r="A768">
        <f t="shared" si="107"/>
        <v>4.64299999999999</v>
      </c>
      <c r="B768" s="1">
        <f t="shared" si="99"/>
        <v>4.4736900785427537E-4</v>
      </c>
      <c r="C768" s="26">
        <f t="shared" si="100"/>
        <v>8.7365659476966364E-3</v>
      </c>
      <c r="E768">
        <f t="shared" si="101"/>
        <v>0</v>
      </c>
      <c r="F768">
        <f t="shared" si="102"/>
        <v>0</v>
      </c>
      <c r="H768">
        <f t="shared" si="103"/>
        <v>4.4736900785427537E-4</v>
      </c>
      <c r="I768">
        <f t="shared" si="104"/>
        <v>4.8328010149986287E-4</v>
      </c>
      <c r="J768">
        <f t="shared" si="105"/>
        <v>0</v>
      </c>
      <c r="K768">
        <f t="shared" si="106"/>
        <v>0</v>
      </c>
    </row>
    <row r="769" spans="1:11" x14ac:dyDescent="0.25">
      <c r="A769">
        <f t="shared" si="107"/>
        <v>4.6499999999999897</v>
      </c>
      <c r="B769" s="1">
        <f t="shared" si="99"/>
        <v>4.34616226873023E-4</v>
      </c>
      <c r="C769" s="26">
        <f t="shared" si="100"/>
        <v>8.6742317588470938E-3</v>
      </c>
      <c r="E769">
        <f t="shared" si="101"/>
        <v>0</v>
      </c>
      <c r="F769">
        <f t="shared" si="102"/>
        <v>0</v>
      </c>
      <c r="H769">
        <f t="shared" si="103"/>
        <v>4.34616226873023E-4</v>
      </c>
      <c r="I769">
        <f t="shared" si="104"/>
        <v>4.6950363245792882E-4</v>
      </c>
      <c r="J769">
        <f t="shared" si="105"/>
        <v>0</v>
      </c>
      <c r="K769">
        <f t="shared" si="106"/>
        <v>0</v>
      </c>
    </row>
    <row r="770" spans="1:11" x14ac:dyDescent="0.25">
      <c r="A770">
        <f t="shared" si="107"/>
        <v>4.6569999999999894</v>
      </c>
      <c r="B770" s="1">
        <f t="shared" si="99"/>
        <v>4.2220143759482E-4</v>
      </c>
      <c r="C770" s="26">
        <f t="shared" si="100"/>
        <v>8.6123852735643987E-3</v>
      </c>
      <c r="E770">
        <f t="shared" si="101"/>
        <v>0</v>
      </c>
      <c r="F770">
        <f t="shared" si="102"/>
        <v>0</v>
      </c>
      <c r="H770">
        <f t="shared" si="103"/>
        <v>4.2220143759482E-4</v>
      </c>
      <c r="I770">
        <f t="shared" si="104"/>
        <v>4.5609228630490314E-4</v>
      </c>
      <c r="J770">
        <f t="shared" si="105"/>
        <v>0</v>
      </c>
      <c r="K770">
        <f t="shared" si="106"/>
        <v>0</v>
      </c>
    </row>
    <row r="771" spans="1:11" x14ac:dyDescent="0.25">
      <c r="A771">
        <f t="shared" si="107"/>
        <v>4.663999999999989</v>
      </c>
      <c r="B771" s="1">
        <f t="shared" si="99"/>
        <v>4.1011646584340392E-4</v>
      </c>
      <c r="C771" s="26">
        <f t="shared" si="100"/>
        <v>8.5510223458892445E-3</v>
      </c>
      <c r="E771">
        <f t="shared" si="101"/>
        <v>0</v>
      </c>
      <c r="F771">
        <f t="shared" si="102"/>
        <v>0</v>
      </c>
      <c r="H771">
        <f t="shared" si="103"/>
        <v>4.1011646584340392E-4</v>
      </c>
      <c r="I771">
        <f t="shared" si="104"/>
        <v>4.4303723270908103E-4</v>
      </c>
      <c r="J771">
        <f t="shared" si="105"/>
        <v>0</v>
      </c>
      <c r="K771">
        <f t="shared" si="106"/>
        <v>0</v>
      </c>
    </row>
    <row r="772" spans="1:11" x14ac:dyDescent="0.25">
      <c r="A772">
        <f t="shared" si="107"/>
        <v>4.6709999999999887</v>
      </c>
      <c r="B772" s="1">
        <f t="shared" si="99"/>
        <v>3.9835331218031312E-4</v>
      </c>
      <c r="C772" s="26">
        <f t="shared" si="100"/>
        <v>8.490138867794159E-3</v>
      </c>
      <c r="E772">
        <f t="shared" si="101"/>
        <v>0</v>
      </c>
      <c r="F772">
        <f t="shared" si="102"/>
        <v>0</v>
      </c>
      <c r="H772">
        <f t="shared" si="103"/>
        <v>3.9835331218031312E-4</v>
      </c>
      <c r="I772">
        <f t="shared" si="104"/>
        <v>4.3032983010306774E-4</v>
      </c>
      <c r="J772">
        <f t="shared" si="105"/>
        <v>0</v>
      </c>
      <c r="K772">
        <f t="shared" si="106"/>
        <v>0</v>
      </c>
    </row>
    <row r="773" spans="1:11" x14ac:dyDescent="0.25">
      <c r="A773">
        <f t="shared" si="107"/>
        <v>4.6779999999999884</v>
      </c>
      <c r="B773" s="1">
        <f t="shared" si="99"/>
        <v>3.8690414881108892E-4</v>
      </c>
      <c r="C773" s="26">
        <f t="shared" si="100"/>
        <v>8.4297307688138805E-3</v>
      </c>
      <c r="E773">
        <f t="shared" si="101"/>
        <v>0</v>
      </c>
      <c r="F773">
        <f t="shared" si="102"/>
        <v>0</v>
      </c>
      <c r="H773">
        <f t="shared" si="103"/>
        <v>3.8690414881108892E-4</v>
      </c>
      <c r="I773">
        <f t="shared" si="104"/>
        <v>4.1796162234163618E-4</v>
      </c>
      <c r="J773">
        <f t="shared" si="105"/>
        <v>0</v>
      </c>
      <c r="K773">
        <f t="shared" si="106"/>
        <v>0</v>
      </c>
    </row>
    <row r="774" spans="1:11" x14ac:dyDescent="0.25">
      <c r="A774">
        <f t="shared" si="107"/>
        <v>4.6849999999999881</v>
      </c>
      <c r="B774" s="1">
        <f t="shared" si="99"/>
        <v>3.7576131652894906E-4</v>
      </c>
      <c r="C774" s="26">
        <f t="shared" si="100"/>
        <v>8.3697940156796276E-3</v>
      </c>
      <c r="E774">
        <f t="shared" si="101"/>
        <v>0</v>
      </c>
      <c r="F774">
        <f t="shared" si="102"/>
        <v>0</v>
      </c>
      <c r="H774">
        <f t="shared" si="103"/>
        <v>3.7576131652894906E-4</v>
      </c>
      <c r="I774">
        <f t="shared" si="104"/>
        <v>4.0592433540006368E-4</v>
      </c>
      <c r="J774">
        <f t="shared" si="105"/>
        <v>0</v>
      </c>
      <c r="K774">
        <f t="shared" si="106"/>
        <v>0</v>
      </c>
    </row>
    <row r="775" spans="1:11" x14ac:dyDescent="0.25">
      <c r="A775">
        <f t="shared" si="107"/>
        <v>4.6919999999999877</v>
      </c>
      <c r="B775" s="1">
        <f t="shared" si="99"/>
        <v>3.6491732169596216E-4</v>
      </c>
      <c r="C775" s="26">
        <f t="shared" si="100"/>
        <v>8.3103246119568697E-3</v>
      </c>
      <c r="E775">
        <f t="shared" si="101"/>
        <v>0</v>
      </c>
      <c r="F775">
        <f t="shared" si="102"/>
        <v>0</v>
      </c>
      <c r="H775">
        <f t="shared" si="103"/>
        <v>3.6491732169596216E-4</v>
      </c>
      <c r="I775">
        <f t="shared" si="104"/>
        <v>3.942098741129801E-4</v>
      </c>
      <c r="J775">
        <f t="shared" si="105"/>
        <v>0</v>
      </c>
      <c r="K775">
        <f t="shared" si="106"/>
        <v>0</v>
      </c>
    </row>
    <row r="776" spans="1:11" x14ac:dyDescent="0.25">
      <c r="A776">
        <f t="shared" si="107"/>
        <v>4.6989999999999874</v>
      </c>
      <c r="B776" s="1">
        <f t="shared" si="99"/>
        <v>3.5436483326172072E-4</v>
      </c>
      <c r="C776" s="26">
        <f t="shared" si="100"/>
        <v>8.2513185976870289E-3</v>
      </c>
      <c r="E776">
        <f t="shared" si="101"/>
        <v>0</v>
      </c>
      <c r="F776">
        <f t="shared" si="102"/>
        <v>0</v>
      </c>
      <c r="H776">
        <f t="shared" si="103"/>
        <v>3.5436483326172072E-4</v>
      </c>
      <c r="I776">
        <f t="shared" si="104"/>
        <v>3.8281031895372436E-4</v>
      </c>
      <c r="J776">
        <f t="shared" si="105"/>
        <v>0</v>
      </c>
      <c r="K776">
        <f t="shared" si="106"/>
        <v>0</v>
      </c>
    </row>
    <row r="777" spans="1:11" x14ac:dyDescent="0.25">
      <c r="A777">
        <f t="shared" si="107"/>
        <v>4.7059999999999871</v>
      </c>
      <c r="B777" s="1">
        <f t="shared" si="99"/>
        <v>3.4409667981949308E-4</v>
      </c>
      <c r="C777" s="26">
        <f t="shared" si="100"/>
        <v>8.1927720490327319E-3</v>
      </c>
      <c r="E777">
        <f t="shared" si="101"/>
        <v>0</v>
      </c>
      <c r="F777">
        <f t="shared" si="102"/>
        <v>0</v>
      </c>
      <c r="H777">
        <f t="shared" si="103"/>
        <v>3.4409667981949308E-4</v>
      </c>
      <c r="I777">
        <f t="shared" si="104"/>
        <v>3.7171792285418861E-4</v>
      </c>
      <c r="J777">
        <f t="shared" si="105"/>
        <v>0</v>
      </c>
      <c r="K777">
        <f t="shared" si="106"/>
        <v>0</v>
      </c>
    </row>
    <row r="778" spans="1:11" x14ac:dyDescent="0.25">
      <c r="A778">
        <f t="shared" si="107"/>
        <v>4.7129999999999868</v>
      </c>
      <c r="B778" s="1">
        <f t="shared" si="99"/>
        <v>3.34105846699841E-4</v>
      </c>
      <c r="C778" s="26">
        <f t="shared" si="100"/>
        <v>8.1346810779267462E-3</v>
      </c>
      <c r="E778">
        <f t="shared" si="101"/>
        <v>0</v>
      </c>
      <c r="F778">
        <f t="shared" si="102"/>
        <v>0</v>
      </c>
      <c r="H778">
        <f t="shared" si="103"/>
        <v>3.34105846699841E-4</v>
      </c>
      <c r="I778">
        <f t="shared" si="104"/>
        <v>3.6092510806513551E-4</v>
      </c>
      <c r="J778">
        <f t="shared" si="105"/>
        <v>0</v>
      </c>
      <c r="K778">
        <f t="shared" si="106"/>
        <v>0</v>
      </c>
    </row>
    <row r="779" spans="1:11" x14ac:dyDescent="0.25">
      <c r="A779">
        <f t="shared" si="107"/>
        <v>4.7199999999999864</v>
      </c>
      <c r="B779" s="1">
        <f t="shared" si="99"/>
        <v>3.2438547310164061E-4</v>
      </c>
      <c r="C779" s="26">
        <f t="shared" si="100"/>
        <v>8.0770418317244914E-3</v>
      </c>
      <c r="E779">
        <f t="shared" si="101"/>
        <v>0</v>
      </c>
      <c r="F779">
        <f t="shared" si="102"/>
        <v>0</v>
      </c>
      <c r="H779">
        <f t="shared" si="103"/>
        <v>3.2438547310164061E-4</v>
      </c>
      <c r="I779">
        <f t="shared" si="104"/>
        <v>3.5042446305692099E-4</v>
      </c>
      <c r="J779">
        <f t="shared" si="105"/>
        <v>0</v>
      </c>
      <c r="K779">
        <f t="shared" si="106"/>
        <v>0</v>
      </c>
    </row>
    <row r="780" spans="1:11" x14ac:dyDescent="0.25">
      <c r="A780">
        <f t="shared" si="107"/>
        <v>4.7269999999999861</v>
      </c>
      <c r="B780" s="1">
        <f t="shared" si="99"/>
        <v>3.1492884926046568E-4</v>
      </c>
      <c r="C780" s="26">
        <f t="shared" si="100"/>
        <v>8.0198504928600881E-3</v>
      </c>
      <c r="E780">
        <f t="shared" si="101"/>
        <v>0</v>
      </c>
      <c r="F780">
        <f t="shared" si="102"/>
        <v>0</v>
      </c>
      <c r="H780">
        <f t="shared" si="103"/>
        <v>3.1492884926046568E-4</v>
      </c>
      <c r="I780">
        <f t="shared" si="104"/>
        <v>3.4020873946057897E-4</v>
      </c>
      <c r="J780">
        <f t="shared" si="105"/>
        <v>0</v>
      </c>
      <c r="K780">
        <f t="shared" si="106"/>
        <v>0</v>
      </c>
    </row>
    <row r="781" spans="1:11" x14ac:dyDescent="0.25">
      <c r="A781">
        <f t="shared" si="107"/>
        <v>4.7339999999999858</v>
      </c>
      <c r="B781" s="1">
        <f t="shared" si="99"/>
        <v>3.0572941365424641E-4</v>
      </c>
      <c r="C781" s="26">
        <f t="shared" si="100"/>
        <v>7.9631032785059293E-3</v>
      </c>
      <c r="E781">
        <f t="shared" si="101"/>
        <v>0</v>
      </c>
      <c r="F781">
        <f t="shared" si="102"/>
        <v>0</v>
      </c>
      <c r="H781">
        <f t="shared" si="103"/>
        <v>3.0572941365424641E-4</v>
      </c>
      <c r="I781">
        <f t="shared" si="104"/>
        <v>3.3027084904917322E-4</v>
      </c>
      <c r="J781">
        <f t="shared" si="105"/>
        <v>0</v>
      </c>
      <c r="K781">
        <f t="shared" si="106"/>
        <v>0</v>
      </c>
    </row>
    <row r="782" spans="1:11" x14ac:dyDescent="0.25">
      <c r="A782">
        <f t="shared" si="107"/>
        <v>4.7409999999999854</v>
      </c>
      <c r="B782" s="1">
        <f t="shared" si="99"/>
        <v>2.9678075024613314E-4</v>
      </c>
      <c r="C782" s="26">
        <f t="shared" si="100"/>
        <v>7.9067964402357686E-3</v>
      </c>
      <c r="E782">
        <f t="shared" si="101"/>
        <v>0</v>
      </c>
      <c r="F782">
        <f t="shared" si="102"/>
        <v>0</v>
      </c>
      <c r="H782">
        <f t="shared" si="103"/>
        <v>2.9678075024613314E-4</v>
      </c>
      <c r="I782">
        <f t="shared" si="104"/>
        <v>3.2060386075934112E-4</v>
      </c>
      <c r="J782">
        <f t="shared" si="105"/>
        <v>0</v>
      </c>
      <c r="K782">
        <f t="shared" si="106"/>
        <v>0</v>
      </c>
    </row>
    <row r="783" spans="1:11" x14ac:dyDescent="0.25">
      <c r="A783">
        <f t="shared" si="107"/>
        <v>4.7479999999999851</v>
      </c>
      <c r="B783" s="1">
        <f t="shared" si="99"/>
        <v>2.8807658576445263E-4</v>
      </c>
      <c r="C783" s="26">
        <f t="shared" si="100"/>
        <v>7.8509262636912505E-3</v>
      </c>
      <c r="E783">
        <f t="shared" si="101"/>
        <v>0</v>
      </c>
      <c r="F783">
        <f t="shared" si="102"/>
        <v>0</v>
      </c>
      <c r="H783">
        <f t="shared" si="103"/>
        <v>2.8807658576445263E-4</v>
      </c>
      <c r="I783">
        <f t="shared" si="104"/>
        <v>3.1120099775290707E-4</v>
      </c>
      <c r="J783">
        <f t="shared" si="105"/>
        <v>0</v>
      </c>
      <c r="K783">
        <f t="shared" si="106"/>
        <v>0</v>
      </c>
    </row>
    <row r="784" spans="1:11" x14ac:dyDescent="0.25">
      <c r="A784">
        <f t="shared" si="107"/>
        <v>4.7549999999999848</v>
      </c>
      <c r="B784" s="1">
        <f t="shared" si="99"/>
        <v>2.7961078701965573E-4</v>
      </c>
      <c r="C784" s="26">
        <f t="shared" si="100"/>
        <v>7.7954890682517116E-3</v>
      </c>
      <c r="E784">
        <f t="shared" si="101"/>
        <v>0</v>
      </c>
      <c r="F784">
        <f t="shared" si="102"/>
        <v>0</v>
      </c>
      <c r="H784">
        <f t="shared" si="103"/>
        <v>2.7961078701965573E-4</v>
      </c>
      <c r="I784">
        <f t="shared" si="104"/>
        <v>3.0205563451845711E-4</v>
      </c>
      <c r="J784">
        <f t="shared" si="105"/>
        <v>0</v>
      </c>
      <c r="K784">
        <f t="shared" si="106"/>
        <v>0</v>
      </c>
    </row>
    <row r="785" spans="1:11" x14ac:dyDescent="0.25">
      <c r="A785">
        <f t="shared" si="107"/>
        <v>4.7619999999999845</v>
      </c>
      <c r="B785" s="1">
        <f t="shared" si="99"/>
        <v>2.7137735825813263E-4</v>
      </c>
      <c r="C785" s="26">
        <f t="shared" si="100"/>
        <v>7.7404812067075422E-3</v>
      </c>
      <c r="E785">
        <f t="shared" si="101"/>
        <v>0</v>
      </c>
      <c r="F785">
        <f t="shared" si="102"/>
        <v>0</v>
      </c>
      <c r="H785">
        <f t="shared" si="103"/>
        <v>2.7137735825813263E-4</v>
      </c>
      <c r="I785">
        <f t="shared" si="104"/>
        <v>2.9316129401273994E-4</v>
      </c>
      <c r="J785">
        <f t="shared" si="105"/>
        <v>0</v>
      </c>
      <c r="K785">
        <f t="shared" si="106"/>
        <v>0</v>
      </c>
    </row>
    <row r="786" spans="1:11" x14ac:dyDescent="0.25">
      <c r="A786">
        <f t="shared" si="107"/>
        <v>4.7689999999999841</v>
      </c>
      <c r="B786" s="1">
        <f t="shared" si="99"/>
        <v>2.6337043855275023E-4</v>
      </c>
      <c r="C786" s="26">
        <f t="shared" si="100"/>
        <v>7.6858990649368176E-3</v>
      </c>
      <c r="E786">
        <f t="shared" si="101"/>
        <v>0</v>
      </c>
      <c r="F786">
        <f t="shared" si="102"/>
        <v>0</v>
      </c>
      <c r="H786">
        <f t="shared" si="103"/>
        <v>2.6337043855275023E-4</v>
      </c>
      <c r="I786">
        <f t="shared" si="104"/>
        <v>2.8451164484173853E-4</v>
      </c>
      <c r="J786">
        <f t="shared" si="105"/>
        <v>0</v>
      </c>
      <c r="K786">
        <f t="shared" si="106"/>
        <v>0</v>
      </c>
    </row>
    <row r="787" spans="1:11" x14ac:dyDescent="0.25">
      <c r="A787">
        <f t="shared" si="107"/>
        <v>4.7759999999999838</v>
      </c>
      <c r="B787" s="1">
        <f t="shared" si="99"/>
        <v>2.5558429922998351E-4</v>
      </c>
      <c r="C787" s="26">
        <f t="shared" si="100"/>
        <v>7.6317390615851331E-3</v>
      </c>
      <c r="E787">
        <f t="shared" si="101"/>
        <v>0</v>
      </c>
      <c r="F787">
        <f t="shared" si="102"/>
        <v>0</v>
      </c>
      <c r="H787">
        <f t="shared" si="103"/>
        <v>2.5558429922998351E-4</v>
      </c>
      <c r="I787">
        <f t="shared" si="104"/>
        <v>2.7610049848127252E-4</v>
      </c>
      <c r="J787">
        <f t="shared" si="105"/>
        <v>0</v>
      </c>
      <c r="K787">
        <f t="shared" si="106"/>
        <v>0</v>
      </c>
    </row>
    <row r="788" spans="1:11" x14ac:dyDescent="0.25">
      <c r="A788">
        <f t="shared" si="107"/>
        <v>4.7829999999999835</v>
      </c>
      <c r="B788" s="1">
        <f t="shared" ref="B788:B851" si="108">_xlfn.NORM.DIST(A788,$C$5,$C$6,0)</f>
        <v>2.480133413334641E-4</v>
      </c>
      <c r="C788" s="26">
        <f t="shared" ref="C788:C851" si="109">IFERROR(_xlfn.LOGNORM.DIST(A788,$F$5,$F$6,0),0)</f>
        <v>7.5779976477488289E-3</v>
      </c>
      <c r="E788">
        <f t="shared" ref="E788:E851" si="110">IF(AND(A789&gt;=$C$12,A788&lt;=$C$12),0.5,0)+IF(AND(A789&gt;=$F$12,A788&lt;=$F$12),0.5,0)+IF(AND(A789&gt;=$C$5,A788&lt;=$C$5),B788,0)+IF(AND(A789&gt;=0,A788&lt;=0),1,0)</f>
        <v>0</v>
      </c>
      <c r="F788">
        <f t="shared" ref="F788:F851" si="111">IF(AND(A789&gt;=$C$13,A788&lt;=$C$13),1,0)+IF(AND(A789&gt;=$F$13,A788&lt;=$F$13),1,0)</f>
        <v>0</v>
      </c>
      <c r="H788">
        <f t="shared" ref="H788:H851" si="112">IF(A788&lt;$L$4,0,B788)</f>
        <v>2.480133413334641E-4</v>
      </c>
      <c r="I788">
        <f t="shared" ref="I788:I851" si="113">H788/(1-_xlfn.NORM.DIST($L$4,$C$5,$C$6,1))</f>
        <v>2.6792180653694157E-4</v>
      </c>
      <c r="J788">
        <f t="shared" ref="J788:J851" si="114">IF(AND(A789&gt;=$J$12,A788&lt;=$J$12),0.5,0)+IF(AND(A789&gt;=$L$12,A788&lt;=$L$12),0.5,0)+IF(AND(A789&gt;=$L$8,A788&lt;=$L$8),I788,0)+IF(AND(A789&gt;=$J$8,A788&lt;=$J$8),B788,0)+IF(AND(A789&gt;=0,A788&lt;=0),1,0)</f>
        <v>0</v>
      </c>
      <c r="K788">
        <f t="shared" ref="K788:K851" si="115">IF(AND(A789&gt;=$J$13,A788&lt;=$J$13),1,0)+IF(AND(A789&gt;=$L$13,A788&lt;=$L$13),1,0)</f>
        <v>0</v>
      </c>
    </row>
    <row r="789" spans="1:11" x14ac:dyDescent="0.25">
      <c r="A789">
        <f t="shared" ref="A789:A852" si="116">A788+0.007</f>
        <v>4.7899999999999832</v>
      </c>
      <c r="B789" s="1">
        <f t="shared" si="108"/>
        <v>2.4065209312379581E-4</v>
      </c>
      <c r="C789" s="26">
        <f t="shared" si="109"/>
        <v>7.5246713066613631E-3</v>
      </c>
      <c r="E789">
        <f t="shared" si="110"/>
        <v>0</v>
      </c>
      <c r="F789">
        <f t="shared" si="111"/>
        <v>0</v>
      </c>
      <c r="H789">
        <f t="shared" si="112"/>
        <v>2.4065209312379581E-4</v>
      </c>
      <c r="I789">
        <f t="shared" si="113"/>
        <v>2.5996965804324666E-4</v>
      </c>
      <c r="J789">
        <f t="shared" si="114"/>
        <v>0</v>
      </c>
      <c r="K789">
        <f t="shared" si="115"/>
        <v>0</v>
      </c>
    </row>
    <row r="790" spans="1:11" x14ac:dyDescent="0.25">
      <c r="A790">
        <f t="shared" si="116"/>
        <v>4.7969999999999828</v>
      </c>
      <c r="B790" s="1">
        <f t="shared" si="108"/>
        <v>2.3349520761444255E-4</v>
      </c>
      <c r="C790" s="26">
        <f t="shared" si="109"/>
        <v>7.4717565533829423E-3</v>
      </c>
      <c r="E790">
        <f t="shared" si="110"/>
        <v>0</v>
      </c>
      <c r="F790">
        <f t="shared" si="111"/>
        <v>0</v>
      </c>
      <c r="H790">
        <f t="shared" si="112"/>
        <v>2.3349520761444255E-4</v>
      </c>
      <c r="I790">
        <f t="shared" si="113"/>
        <v>2.5223827680167929E-4</v>
      </c>
      <c r="J790">
        <f t="shared" si="114"/>
        <v>0</v>
      </c>
      <c r="K790">
        <f t="shared" si="115"/>
        <v>0</v>
      </c>
    </row>
    <row r="791" spans="1:11" x14ac:dyDescent="0.25">
      <c r="A791">
        <f t="shared" si="116"/>
        <v>4.8039999999999825</v>
      </c>
      <c r="B791" s="1">
        <f t="shared" si="108"/>
        <v>2.2653746014351947E-4</v>
      </c>
      <c r="C791" s="26">
        <f t="shared" si="109"/>
        <v>7.4192499344932442E-3</v>
      </c>
      <c r="E791">
        <f t="shared" si="110"/>
        <v>0</v>
      </c>
      <c r="F791">
        <f t="shared" si="111"/>
        <v>0</v>
      </c>
      <c r="H791">
        <f t="shared" si="112"/>
        <v>2.2653746014351947E-4</v>
      </c>
      <c r="I791">
        <f t="shared" si="113"/>
        <v>2.4472201875759634E-4</v>
      </c>
      <c r="J791">
        <f t="shared" si="114"/>
        <v>0</v>
      </c>
      <c r="K791">
        <f t="shared" si="115"/>
        <v>0</v>
      </c>
    </row>
    <row r="792" spans="1:11" x14ac:dyDescent="0.25">
      <c r="A792">
        <f t="shared" si="116"/>
        <v>4.8109999999999822</v>
      </c>
      <c r="B792" s="1">
        <f t="shared" si="108"/>
        <v>2.1977374598126887E-4</v>
      </c>
      <c r="C792" s="26">
        <f t="shared" si="109"/>
        <v>7.3671480277873657E-3</v>
      </c>
      <c r="E792">
        <f t="shared" si="110"/>
        <v>0</v>
      </c>
      <c r="F792">
        <f t="shared" si="111"/>
        <v>0</v>
      </c>
      <c r="H792">
        <f t="shared" si="112"/>
        <v>2.1977374598126887E-4</v>
      </c>
      <c r="I792">
        <f t="shared" si="113"/>
        <v>2.3741536941564349E-4</v>
      </c>
      <c r="J792">
        <f t="shared" si="114"/>
        <v>0</v>
      </c>
      <c r="K792">
        <f t="shared" si="115"/>
        <v>0</v>
      </c>
    </row>
    <row r="793" spans="1:11" x14ac:dyDescent="0.25">
      <c r="A793">
        <f t="shared" si="116"/>
        <v>4.8179999999999819</v>
      </c>
      <c r="B793" s="1">
        <f t="shared" si="108"/>
        <v>2.1319907797303519E-4</v>
      </c>
      <c r="C793" s="26">
        <f t="shared" si="109"/>
        <v>7.3154474419747139E-3</v>
      </c>
      <c r="E793">
        <f t="shared" si="110"/>
        <v>0</v>
      </c>
      <c r="F793">
        <f t="shared" si="111"/>
        <v>0</v>
      </c>
      <c r="H793">
        <f t="shared" si="112"/>
        <v>2.1319907797303519E-4</v>
      </c>
      <c r="I793">
        <f t="shared" si="113"/>
        <v>2.3031294129352808E-4</v>
      </c>
      <c r="J793">
        <f t="shared" si="114"/>
        <v>0</v>
      </c>
      <c r="K793">
        <f t="shared" si="115"/>
        <v>0</v>
      </c>
    </row>
    <row r="794" spans="1:11" x14ac:dyDescent="0.25">
      <c r="A794">
        <f t="shared" si="116"/>
        <v>4.8249999999999815</v>
      </c>
      <c r="B794" s="1">
        <f t="shared" si="108"/>
        <v>2.0680858421751001E-4</v>
      </c>
      <c r="C794" s="26">
        <f t="shared" si="109"/>
        <v>7.2641448163811365E-3</v>
      </c>
      <c r="E794">
        <f t="shared" si="110"/>
        <v>0</v>
      </c>
      <c r="F794">
        <f t="shared" si="111"/>
        <v>0</v>
      </c>
      <c r="H794">
        <f t="shared" si="112"/>
        <v>2.0680858421751001E-4</v>
      </c>
      <c r="I794">
        <f t="shared" si="113"/>
        <v>2.234094714138925E-4</v>
      </c>
      <c r="J794">
        <f t="shared" si="114"/>
        <v>0</v>
      </c>
      <c r="K794">
        <f t="shared" si="115"/>
        <v>0</v>
      </c>
    </row>
    <row r="795" spans="1:11" x14ac:dyDescent="0.25">
      <c r="A795">
        <f t="shared" si="116"/>
        <v>4.8319999999999812</v>
      </c>
      <c r="B795" s="1">
        <f t="shared" si="108"/>
        <v>2.0059750578002927E-4</v>
      </c>
      <c r="C795" s="26">
        <f t="shared" si="109"/>
        <v>7.2132368206539359E-3</v>
      </c>
      <c r="E795">
        <f t="shared" si="110"/>
        <v>0</v>
      </c>
      <c r="F795">
        <f t="shared" si="111"/>
        <v>0</v>
      </c>
      <c r="H795">
        <f t="shared" si="112"/>
        <v>2.0059750578002927E-4</v>
      </c>
      <c r="I795">
        <f t="shared" si="113"/>
        <v>2.1669981883405383E-4</v>
      </c>
      <c r="J795">
        <f t="shared" si="114"/>
        <v>0</v>
      </c>
      <c r="K795">
        <f t="shared" si="115"/>
        <v>0</v>
      </c>
    </row>
    <row r="796" spans="1:11" x14ac:dyDescent="0.25">
      <c r="A796">
        <f t="shared" si="116"/>
        <v>4.8389999999999809</v>
      </c>
      <c r="B796" s="1">
        <f t="shared" si="108"/>
        <v>1.945611944406932E-4</v>
      </c>
      <c r="C796" s="26">
        <f t="shared" si="109"/>
        <v>7.1627201544699924E-3</v>
      </c>
      <c r="E796">
        <f t="shared" si="110"/>
        <v>0</v>
      </c>
      <c r="F796">
        <f t="shared" si="111"/>
        <v>0</v>
      </c>
      <c r="H796">
        <f t="shared" si="112"/>
        <v>1.945611944406932E-4</v>
      </c>
      <c r="I796">
        <f t="shared" si="113"/>
        <v>2.101789622133615E-4</v>
      </c>
      <c r="J796">
        <f t="shared" si="114"/>
        <v>0</v>
      </c>
      <c r="K796">
        <f t="shared" si="115"/>
        <v>0</v>
      </c>
    </row>
    <row r="797" spans="1:11" x14ac:dyDescent="0.25">
      <c r="A797">
        <f t="shared" si="116"/>
        <v>4.8459999999999805</v>
      </c>
      <c r="B797" s="1">
        <f t="shared" si="108"/>
        <v>1.8869511047706435E-4</v>
      </c>
      <c r="C797" s="26">
        <f t="shared" si="109"/>
        <v>7.1125915472467381E-3</v>
      </c>
      <c r="E797">
        <f t="shared" si="110"/>
        <v>0</v>
      </c>
      <c r="F797">
        <f t="shared" si="111"/>
        <v>0</v>
      </c>
      <c r="H797">
        <f t="shared" si="112"/>
        <v>1.8869511047706435E-4</v>
      </c>
      <c r="I797">
        <f t="shared" si="113"/>
        <v>2.0384199741790854E-4</v>
      </c>
      <c r="J797">
        <f t="shared" si="114"/>
        <v>0</v>
      </c>
      <c r="K797">
        <f t="shared" si="115"/>
        <v>0</v>
      </c>
    </row>
    <row r="798" spans="1:11" x14ac:dyDescent="0.25">
      <c r="A798">
        <f t="shared" si="116"/>
        <v>4.8529999999999802</v>
      </c>
      <c r="B798" s="1">
        <f t="shared" si="108"/>
        <v>1.8299482048120686E-4</v>
      </c>
      <c r="C798" s="26">
        <f t="shared" si="109"/>
        <v>7.0628477578561898E-3</v>
      </c>
      <c r="E798">
        <f t="shared" si="110"/>
        <v>0</v>
      </c>
      <c r="F798">
        <f t="shared" si="111"/>
        <v>0</v>
      </c>
      <c r="H798">
        <f t="shared" si="112"/>
        <v>1.8299482048120686E-4</v>
      </c>
      <c r="I798">
        <f t="shared" si="113"/>
        <v>1.9768413516234071E-4</v>
      </c>
      <c r="J798">
        <f t="shared" si="114"/>
        <v>0</v>
      </c>
      <c r="K798">
        <f t="shared" si="115"/>
        <v>0</v>
      </c>
    </row>
    <row r="799" spans="1:11" x14ac:dyDescent="0.25">
      <c r="A799">
        <f t="shared" si="116"/>
        <v>4.8599999999999799</v>
      </c>
      <c r="B799" s="1">
        <f t="shared" si="108"/>
        <v>1.7745599521080317E-4</v>
      </c>
      <c r="C799" s="26">
        <f t="shared" si="109"/>
        <v>7.0134855743417893E-3</v>
      </c>
      <c r="E799">
        <f t="shared" si="110"/>
        <v>0</v>
      </c>
      <c r="F799">
        <f t="shared" si="111"/>
        <v>0</v>
      </c>
      <c r="H799">
        <f t="shared" si="112"/>
        <v>1.7745599521080317E-4</v>
      </c>
      <c r="I799">
        <f t="shared" si="113"/>
        <v>1.9170069868847879E-4</v>
      </c>
      <c r="J799">
        <f t="shared" si="114"/>
        <v>0</v>
      </c>
      <c r="K799">
        <f t="shared" si="115"/>
        <v>0</v>
      </c>
    </row>
    <row r="800" spans="1:11" x14ac:dyDescent="0.25">
      <c r="A800">
        <f t="shared" si="116"/>
        <v>4.8669999999999796</v>
      </c>
      <c r="B800" s="1">
        <f t="shared" si="108"/>
        <v>1.7207440747409936E-4</v>
      </c>
      <c r="C800" s="26">
        <f t="shared" si="109"/>
        <v>6.9645018136381635E-3</v>
      </c>
      <c r="E800">
        <f t="shared" si="110"/>
        <v>0</v>
      </c>
      <c r="F800">
        <f t="shared" si="111"/>
        <v>0</v>
      </c>
      <c r="H800">
        <f t="shared" si="112"/>
        <v>1.7207440747409936E-4</v>
      </c>
      <c r="I800">
        <f t="shared" si="113"/>
        <v>1.8588712148048448E-4</v>
      </c>
      <c r="J800">
        <f t="shared" si="114"/>
        <v>0</v>
      </c>
      <c r="K800">
        <f t="shared" si="115"/>
        <v>0</v>
      </c>
    </row>
    <row r="801" spans="1:11" x14ac:dyDescent="0.25">
      <c r="A801">
        <f t="shared" si="116"/>
        <v>4.8739999999999792</v>
      </c>
      <c r="B801" s="1">
        <f t="shared" si="108"/>
        <v>1.6684593004840344E-4</v>
      </c>
      <c r="C801" s="26">
        <f t="shared" si="109"/>
        <v>6.9158933212937193E-3</v>
      </c>
      <c r="E801">
        <f t="shared" si="110"/>
        <v>0</v>
      </c>
      <c r="F801">
        <f t="shared" si="111"/>
        <v>0</v>
      </c>
      <c r="H801">
        <f t="shared" si="112"/>
        <v>1.6684593004840344E-4</v>
      </c>
      <c r="I801">
        <f t="shared" si="113"/>
        <v>1.8023894501627321E-4</v>
      </c>
      <c r="J801">
        <f t="shared" si="114"/>
        <v>0</v>
      </c>
      <c r="K801">
        <f t="shared" si="115"/>
        <v>0</v>
      </c>
    </row>
    <row r="802" spans="1:11" x14ac:dyDescent="0.25">
      <c r="A802">
        <f t="shared" si="116"/>
        <v>4.8809999999999789</v>
      </c>
      <c r="B802" s="1">
        <f t="shared" si="108"/>
        <v>1.6176653363187424E-4</v>
      </c>
      <c r="C802" s="26">
        <f t="shared" si="109"/>
        <v>6.8676569711960201E-3</v>
      </c>
      <c r="E802">
        <f t="shared" si="110"/>
        <v>0</v>
      </c>
      <c r="F802">
        <f t="shared" si="111"/>
        <v>0</v>
      </c>
      <c r="H802">
        <f t="shared" si="112"/>
        <v>1.6176653363187424E-4</v>
      </c>
      <c r="I802">
        <f t="shared" si="113"/>
        <v>1.747518165548893E-4</v>
      </c>
      <c r="J802">
        <f t="shared" si="114"/>
        <v>0</v>
      </c>
      <c r="K802">
        <f t="shared" si="115"/>
        <v>0</v>
      </c>
    </row>
    <row r="803" spans="1:11" x14ac:dyDescent="0.25">
      <c r="A803">
        <f t="shared" si="116"/>
        <v>4.8879999999999786</v>
      </c>
      <c r="B803" s="1">
        <f t="shared" si="108"/>
        <v>1.5683228482831629E-4</v>
      </c>
      <c r="C803" s="26">
        <f t="shared" si="109"/>
        <v>6.8197896653000101E-3</v>
      </c>
      <c r="E803">
        <f t="shared" si="110"/>
        <v>0</v>
      </c>
      <c r="F803">
        <f t="shared" si="111"/>
        <v>0</v>
      </c>
      <c r="H803">
        <f t="shared" si="112"/>
        <v>1.5683228482831629E-4</v>
      </c>
      <c r="I803">
        <f t="shared" si="113"/>
        <v>1.6942148695953696E-4</v>
      </c>
      <c r="J803">
        <f t="shared" si="114"/>
        <v>0</v>
      </c>
      <c r="K803">
        <f t="shared" si="115"/>
        <v>0</v>
      </c>
    </row>
    <row r="804" spans="1:11" x14ac:dyDescent="0.25">
      <c r="A804">
        <f t="shared" si="116"/>
        <v>4.8949999999999783</v>
      </c>
      <c r="B804" s="1">
        <f t="shared" si="108"/>
        <v>1.5203934416470094E-4</v>
      </c>
      <c r="C804" s="26">
        <f t="shared" si="109"/>
        <v>6.7722883333589364E-3</v>
      </c>
      <c r="E804">
        <f t="shared" si="110"/>
        <v>0</v>
      </c>
      <c r="F804">
        <f t="shared" si="111"/>
        <v>0</v>
      </c>
      <c r="H804">
        <f t="shared" si="112"/>
        <v>1.5203934416470094E-4</v>
      </c>
      <c r="I804">
        <f t="shared" si="113"/>
        <v>1.6424380855596421E-4</v>
      </c>
      <c r="J804">
        <f t="shared" si="114"/>
        <v>0</v>
      </c>
      <c r="K804">
        <f t="shared" si="115"/>
        <v>0</v>
      </c>
    </row>
    <row r="805" spans="1:11" x14ac:dyDescent="0.25">
      <c r="A805">
        <f t="shared" si="116"/>
        <v>4.9019999999999779</v>
      </c>
      <c r="B805" s="1">
        <f t="shared" si="108"/>
        <v>1.4738396414112738E-4</v>
      </c>
      <c r="C805" s="26">
        <f t="shared" si="109"/>
        <v>6.7251499326580148E-3</v>
      </c>
      <c r="E805">
        <f t="shared" si="110"/>
        <v>0</v>
      </c>
      <c r="F805">
        <f t="shared" si="111"/>
        <v>0</v>
      </c>
      <c r="H805">
        <f t="shared" si="112"/>
        <v>1.4738396414112738E-4</v>
      </c>
      <c r="I805">
        <f t="shared" si="113"/>
        <v>1.5921473302589101E-4</v>
      </c>
      <c r="J805">
        <f t="shared" si="114"/>
        <v>0</v>
      </c>
      <c r="K805">
        <f t="shared" si="115"/>
        <v>0</v>
      </c>
    </row>
    <row r="806" spans="1:11" x14ac:dyDescent="0.25">
      <c r="A806">
        <f t="shared" si="116"/>
        <v>4.9089999999999776</v>
      </c>
      <c r="B806" s="1">
        <f t="shared" si="108"/>
        <v>1.428624873129265E-4</v>
      </c>
      <c r="C806" s="26">
        <f t="shared" si="109"/>
        <v>6.6783714477507599E-3</v>
      </c>
      <c r="E806">
        <f t="shared" si="110"/>
        <v>0</v>
      </c>
      <c r="F806">
        <f t="shared" si="111"/>
        <v>0</v>
      </c>
      <c r="H806">
        <f t="shared" si="112"/>
        <v>1.428624873129265E-4</v>
      </c>
      <c r="I806">
        <f t="shared" si="113"/>
        <v>1.5433030933516013E-4</v>
      </c>
      <c r="J806">
        <f t="shared" si="114"/>
        <v>0</v>
      </c>
      <c r="K806">
        <f t="shared" si="115"/>
        <v>0</v>
      </c>
    </row>
    <row r="807" spans="1:11" x14ac:dyDescent="0.25">
      <c r="A807">
        <f t="shared" si="116"/>
        <v>4.9159999999999773</v>
      </c>
      <c r="B807" s="1">
        <f t="shared" si="108"/>
        <v>1.3847134440461627E-4</v>
      </c>
      <c r="C807" s="26">
        <f t="shared" si="109"/>
        <v>6.6319498901980575E-3</v>
      </c>
      <c r="E807">
        <f t="shared" si="110"/>
        <v>0</v>
      </c>
      <c r="F807">
        <f t="shared" si="111"/>
        <v>0</v>
      </c>
      <c r="H807">
        <f t="shared" si="112"/>
        <v>1.3847134440461627E-4</v>
      </c>
      <c r="I807">
        <f t="shared" si="113"/>
        <v>1.4958668169629642E-4</v>
      </c>
      <c r="J807">
        <f t="shared" si="114"/>
        <v>0</v>
      </c>
      <c r="K807">
        <f t="shared" si="115"/>
        <v>0</v>
      </c>
    </row>
    <row r="808" spans="1:11" x14ac:dyDescent="0.25">
      <c r="A808">
        <f t="shared" si="116"/>
        <v>4.9229999999999769</v>
      </c>
      <c r="B808" s="1">
        <f t="shared" si="108"/>
        <v>1.3420705245540453E-4</v>
      </c>
      <c r="C808" s="26">
        <f t="shared" si="109"/>
        <v>6.5858822983098425E-3</v>
      </c>
      <c r="E808">
        <f t="shared" si="110"/>
        <v>0</v>
      </c>
      <c r="F808">
        <f t="shared" si="111"/>
        <v>0</v>
      </c>
      <c r="H808">
        <f t="shared" si="112"/>
        <v>1.3420705245540453E-4</v>
      </c>
      <c r="I808">
        <f t="shared" si="113"/>
        <v>1.4498008756514598E-4</v>
      </c>
      <c r="J808">
        <f t="shared" si="114"/>
        <v>0</v>
      </c>
      <c r="K808">
        <f t="shared" si="115"/>
        <v>0</v>
      </c>
    </row>
    <row r="809" spans="1:11" x14ac:dyDescent="0.25">
      <c r="A809">
        <f t="shared" si="116"/>
        <v>4.9299999999999766</v>
      </c>
      <c r="B809" s="1">
        <f t="shared" si="108"/>
        <v>1.3006621299593163E-4</v>
      </c>
      <c r="C809" s="26">
        <f t="shared" si="109"/>
        <v>6.5401657368893045E-3</v>
      </c>
      <c r="E809">
        <f t="shared" si="110"/>
        <v>0</v>
      </c>
      <c r="F809">
        <f t="shared" si="111"/>
        <v>0</v>
      </c>
      <c r="H809">
        <f t="shared" si="112"/>
        <v>1.3006621299593163E-4</v>
      </c>
      <c r="I809">
        <f t="shared" si="113"/>
        <v>1.4050685567126262E-4</v>
      </c>
      <c r="J809">
        <f t="shared" si="114"/>
        <v>0</v>
      </c>
      <c r="K809">
        <f t="shared" si="115"/>
        <v>0</v>
      </c>
    </row>
    <row r="810" spans="1:11" x14ac:dyDescent="0.25">
      <c r="A810">
        <f t="shared" si="116"/>
        <v>4.9369999999999763</v>
      </c>
      <c r="B810" s="1">
        <f t="shared" si="108"/>
        <v>1.2604551025594842E-4</v>
      </c>
      <c r="C810" s="26">
        <f t="shared" si="109"/>
        <v>6.4947972969798019E-3</v>
      </c>
      <c r="E810">
        <f t="shared" si="110"/>
        <v>0</v>
      </c>
      <c r="F810">
        <f t="shared" si="111"/>
        <v>0</v>
      </c>
      <c r="H810">
        <f t="shared" si="112"/>
        <v>1.2604551025594842E-4</v>
      </c>
      <c r="I810">
        <f t="shared" si="113"/>
        <v>1.3616340408171307E-4</v>
      </c>
      <c r="J810">
        <f t="shared" si="114"/>
        <v>0</v>
      </c>
      <c r="K810">
        <f t="shared" si="115"/>
        <v>0</v>
      </c>
    </row>
    <row r="811" spans="1:11" x14ac:dyDescent="0.25">
      <c r="A811">
        <f t="shared" si="116"/>
        <v>4.943999999999976</v>
      </c>
      <c r="B811" s="1">
        <f t="shared" si="108"/>
        <v>1.2214170940261809E-4</v>
      </c>
      <c r="C811" s="26">
        <f t="shared" si="109"/>
        <v>6.4497740956142909E-3</v>
      </c>
      <c r="E811">
        <f t="shared" si="110"/>
        <v>0</v>
      </c>
      <c r="F811">
        <f t="shared" si="111"/>
        <v>0</v>
      </c>
      <c r="H811">
        <f t="shared" si="112"/>
        <v>1.2214170940261809E-4</v>
      </c>
      <c r="I811">
        <f t="shared" si="113"/>
        <v>1.3194623829796418E-4</v>
      </c>
      <c r="J811">
        <f t="shared" si="114"/>
        <v>0</v>
      </c>
      <c r="K811">
        <f t="shared" si="115"/>
        <v>0</v>
      </c>
    </row>
    <row r="812" spans="1:11" x14ac:dyDescent="0.25">
      <c r="A812">
        <f t="shared" si="116"/>
        <v>4.9509999999999756</v>
      </c>
      <c r="B812" s="1">
        <f t="shared" si="108"/>
        <v>1.1835165480911925E-4</v>
      </c>
      <c r="C812" s="26">
        <f t="shared" si="109"/>
        <v>6.4050932755672476E-3</v>
      </c>
      <c r="E812">
        <f t="shared" si="110"/>
        <v>0</v>
      </c>
      <c r="F812">
        <f t="shared" si="111"/>
        <v>0</v>
      </c>
      <c r="H812">
        <f t="shared" si="112"/>
        <v>1.1835165480911925E-4</v>
      </c>
      <c r="I812">
        <f t="shared" si="113"/>
        <v>1.2785194938550384E-4</v>
      </c>
      <c r="J812">
        <f t="shared" si="114"/>
        <v>0</v>
      </c>
      <c r="K812">
        <f t="shared" si="115"/>
        <v>0</v>
      </c>
    </row>
    <row r="813" spans="1:11" x14ac:dyDescent="0.25">
      <c r="A813">
        <f t="shared" si="116"/>
        <v>4.9579999999999753</v>
      </c>
      <c r="B813" s="1">
        <f t="shared" si="108"/>
        <v>1.1467226835324243E-4</v>
      </c>
      <c r="C813" s="26">
        <f t="shared" si="109"/>
        <v>6.3607520051090658E-3</v>
      </c>
      <c r="E813">
        <f t="shared" si="110"/>
        <v>0</v>
      </c>
      <c r="F813">
        <f t="shared" si="111"/>
        <v>0</v>
      </c>
      <c r="H813">
        <f t="shared" si="112"/>
        <v>1.1467226835324243E-4</v>
      </c>
      <c r="I813">
        <f t="shared" si="113"/>
        <v>1.2387721213586274E-4</v>
      </c>
      <c r="J813">
        <f t="shared" si="114"/>
        <v>0</v>
      </c>
      <c r="K813">
        <f t="shared" si="115"/>
        <v>0</v>
      </c>
    </row>
    <row r="814" spans="1:11" x14ac:dyDescent="0.25">
      <c r="A814">
        <f t="shared" si="116"/>
        <v>4.964999999999975</v>
      </c>
      <c r="B814" s="1">
        <f t="shared" si="108"/>
        <v>1.1110054774564909E-4</v>
      </c>
      <c r="C814" s="26">
        <f t="shared" si="109"/>
        <v>6.3167474777631356E-3</v>
      </c>
      <c r="E814">
        <f t="shared" si="110"/>
        <v>0</v>
      </c>
      <c r="F814">
        <f t="shared" si="111"/>
        <v>0</v>
      </c>
      <c r="H814">
        <f t="shared" si="112"/>
        <v>1.1110054774564909E-4</v>
      </c>
      <c r="I814">
        <f t="shared" si="113"/>
        <v>1.2001878326067984E-4</v>
      </c>
      <c r="J814">
        <f t="shared" si="114"/>
        <v>0</v>
      </c>
      <c r="K814">
        <f t="shared" si="115"/>
        <v>0</v>
      </c>
    </row>
    <row r="815" spans="1:11" x14ac:dyDescent="0.25">
      <c r="A815">
        <f t="shared" si="116"/>
        <v>4.9719999999999747</v>
      </c>
      <c r="B815" s="1">
        <f t="shared" si="108"/>
        <v>1.0763356488747828E-4</v>
      </c>
      <c r="C815" s="26">
        <f t="shared" si="109"/>
        <v>6.273076912065024E-3</v>
      </c>
      <c r="E815">
        <f t="shared" si="110"/>
        <v>0</v>
      </c>
      <c r="F815">
        <f t="shared" si="111"/>
        <v>0</v>
      </c>
      <c r="H815">
        <f t="shared" si="112"/>
        <v>1.0763356488747828E-4</v>
      </c>
      <c r="I815">
        <f t="shared" si="113"/>
        <v>1.1627349961747126E-4</v>
      </c>
      <c r="J815">
        <f t="shared" si="114"/>
        <v>0</v>
      </c>
      <c r="K815">
        <f t="shared" si="115"/>
        <v>0</v>
      </c>
    </row>
    <row r="816" spans="1:11" x14ac:dyDescent="0.25">
      <c r="A816">
        <f t="shared" si="116"/>
        <v>4.9789999999999743</v>
      </c>
      <c r="B816" s="1">
        <f t="shared" si="108"/>
        <v>1.0426846425696852E-4</v>
      </c>
      <c r="C816" s="26">
        <f t="shared" si="109"/>
        <v>6.2297375513244635E-3</v>
      </c>
      <c r="E816">
        <f t="shared" si="110"/>
        <v>0</v>
      </c>
      <c r="F816">
        <f t="shared" si="111"/>
        <v>0</v>
      </c>
      <c r="H816">
        <f t="shared" si="112"/>
        <v>1.0426846425696852E-4</v>
      </c>
      <c r="I816">
        <f t="shared" si="113"/>
        <v>1.1263827646674341E-4</v>
      </c>
      <c r="J816">
        <f t="shared" si="114"/>
        <v>0</v>
      </c>
      <c r="K816">
        <f t="shared" si="115"/>
        <v>0</v>
      </c>
    </row>
    <row r="817" spans="1:11" x14ac:dyDescent="0.25">
      <c r="A817">
        <f t="shared" si="116"/>
        <v>4.985999999999974</v>
      </c>
      <c r="B817" s="1">
        <f t="shared" si="108"/>
        <v>1.0100246132477519E-4</v>
      </c>
      <c r="C817" s="26">
        <f t="shared" si="109"/>
        <v>6.1867266633894285E-3</v>
      </c>
      <c r="E817">
        <f t="shared" si="110"/>
        <v>0</v>
      </c>
      <c r="F817">
        <f t="shared" si="111"/>
        <v>0</v>
      </c>
      <c r="H817">
        <f t="shared" si="112"/>
        <v>1.0100246132477519E-4</v>
      </c>
      <c r="I817">
        <f t="shared" si="113"/>
        <v>1.0911010576010523E-4</v>
      </c>
      <c r="J817">
        <f t="shared" si="114"/>
        <v>0</v>
      </c>
      <c r="K817">
        <f t="shared" si="115"/>
        <v>0</v>
      </c>
    </row>
    <row r="818" spans="1:11" x14ac:dyDescent="0.25">
      <c r="A818">
        <f t="shared" si="116"/>
        <v>4.9929999999999737</v>
      </c>
      <c r="B818" s="1">
        <f t="shared" si="108"/>
        <v>9.7832840997644051E-5</v>
      </c>
      <c r="C818" s="26">
        <f t="shared" si="109"/>
        <v>6.1440415404127322E-3</v>
      </c>
      <c r="E818">
        <f t="shared" si="110"/>
        <v>0</v>
      </c>
      <c r="F818">
        <f t="shared" si="111"/>
        <v>0</v>
      </c>
      <c r="H818">
        <f t="shared" si="112"/>
        <v>9.7832840997644051E-5</v>
      </c>
      <c r="I818">
        <f t="shared" si="113"/>
        <v>1.0568605445901255E-4</v>
      </c>
      <c r="J818">
        <f t="shared" si="114"/>
        <v>0</v>
      </c>
      <c r="K818">
        <f t="shared" si="115"/>
        <v>0</v>
      </c>
    </row>
    <row r="819" spans="1:11" x14ac:dyDescent="0.25">
      <c r="A819">
        <f t="shared" si="116"/>
        <v>4.9999999999999734</v>
      </c>
      <c r="B819" s="1">
        <f t="shared" si="108"/>
        <v>9.4756956090120539E-5</v>
      </c>
      <c r="C819" s="26">
        <f t="shared" si="109"/>
        <v>6.1016794986210182E-3</v>
      </c>
      <c r="E819">
        <f t="shared" si="110"/>
        <v>0</v>
      </c>
      <c r="F819">
        <f t="shared" si="111"/>
        <v>0</v>
      </c>
      <c r="H819">
        <f t="shared" si="112"/>
        <v>9.4756956090120539E-5</v>
      </c>
      <c r="I819">
        <f t="shared" si="113"/>
        <v>1.0236326288379894E-4</v>
      </c>
      <c r="J819">
        <f t="shared" si="114"/>
        <v>0</v>
      </c>
      <c r="K819">
        <f t="shared" si="115"/>
        <v>0</v>
      </c>
    </row>
    <row r="820" spans="1:11" x14ac:dyDescent="0.25">
      <c r="A820">
        <f t="shared" si="116"/>
        <v>5.006999999999973</v>
      </c>
      <c r="B820" s="1">
        <f t="shared" si="108"/>
        <v>9.1772225823956175E-5</v>
      </c>
      <c r="C820" s="26">
        <f t="shared" si="109"/>
        <v>6.0596378780859153E-3</v>
      </c>
      <c r="E820">
        <f t="shared" si="110"/>
        <v>0</v>
      </c>
      <c r="F820">
        <f t="shared" si="111"/>
        <v>0</v>
      </c>
      <c r="H820">
        <f t="shared" si="112"/>
        <v>9.1772225823956175E-5</v>
      </c>
      <c r="I820">
        <f t="shared" si="113"/>
        <v>9.913894309262671E-5</v>
      </c>
      <c r="J820">
        <f t="shared" si="114"/>
        <v>0</v>
      </c>
      <c r="K820">
        <f t="shared" si="115"/>
        <v>0</v>
      </c>
    </row>
    <row r="821" spans="1:11" x14ac:dyDescent="0.25">
      <c r="A821">
        <f t="shared" si="116"/>
        <v>5.0139999999999727</v>
      </c>
      <c r="B821" s="1">
        <f t="shared" si="108"/>
        <v>8.8876134354881408E-5</v>
      </c>
      <c r="C821" s="26">
        <f t="shared" si="109"/>
        <v>6.0179140424976548E-3</v>
      </c>
      <c r="E821">
        <f t="shared" si="110"/>
        <v>0</v>
      </c>
      <c r="F821">
        <f t="shared" si="111"/>
        <v>0</v>
      </c>
      <c r="H821">
        <f t="shared" si="112"/>
        <v>8.8876134354881408E-5</v>
      </c>
      <c r="I821">
        <f t="shared" si="113"/>
        <v>9.6010377290001308E-5</v>
      </c>
      <c r="J821">
        <f t="shared" si="114"/>
        <v>0</v>
      </c>
      <c r="K821">
        <f t="shared" si="115"/>
        <v>0</v>
      </c>
    </row>
    <row r="822" spans="1:11" x14ac:dyDescent="0.25">
      <c r="A822">
        <f t="shared" si="116"/>
        <v>5.0209999999999724</v>
      </c>
      <c r="B822" s="1">
        <f t="shared" si="108"/>
        <v>8.606622932641067E-5</v>
      </c>
      <c r="C822" s="26">
        <f t="shared" si="109"/>
        <v>5.9765053789408605E-3</v>
      </c>
      <c r="E822">
        <f t="shared" si="110"/>
        <v>0</v>
      </c>
      <c r="F822">
        <f t="shared" si="111"/>
        <v>0</v>
      </c>
      <c r="H822">
        <f t="shared" si="112"/>
        <v>8.606622932641067E-5</v>
      </c>
      <c r="I822">
        <f t="shared" si="113"/>
        <v>9.2974916264487766E-5</v>
      </c>
      <c r="J822">
        <f t="shared" si="114"/>
        <v>0</v>
      </c>
      <c r="K822">
        <f t="shared" si="115"/>
        <v>0</v>
      </c>
    </row>
    <row r="823" spans="1:11" x14ac:dyDescent="0.25">
      <c r="A823">
        <f t="shared" si="116"/>
        <v>5.027999999999972</v>
      </c>
      <c r="B823" s="1">
        <f t="shared" si="108"/>
        <v>8.3340120450342868E-5</v>
      </c>
      <c r="C823" s="26">
        <f t="shared" si="109"/>
        <v>5.9354092976726383E-3</v>
      </c>
      <c r="E823">
        <f t="shared" si="110"/>
        <v>0</v>
      </c>
      <c r="F823">
        <f t="shared" si="111"/>
        <v>0</v>
      </c>
      <c r="H823">
        <f t="shared" si="112"/>
        <v>8.3340120450342868E-5</v>
      </c>
      <c r="I823">
        <f t="shared" si="113"/>
        <v>9.0029977855265471E-5</v>
      </c>
      <c r="J823">
        <f t="shared" si="114"/>
        <v>0</v>
      </c>
      <c r="K823">
        <f t="shared" si="115"/>
        <v>0</v>
      </c>
    </row>
    <row r="824" spans="1:11" x14ac:dyDescent="0.25">
      <c r="A824">
        <f t="shared" si="116"/>
        <v>5.0349999999999717</v>
      </c>
      <c r="B824" s="1">
        <f t="shared" si="108"/>
        <v>8.0695478113624455E-5</v>
      </c>
      <c r="C824" s="26">
        <f t="shared" si="109"/>
        <v>5.8946232319028917E-3</v>
      </c>
      <c r="E824">
        <f t="shared" si="110"/>
        <v>0</v>
      </c>
      <c r="F824">
        <f t="shared" si="111"/>
        <v>0</v>
      </c>
      <c r="H824">
        <f t="shared" si="112"/>
        <v>8.0695478113624455E-5</v>
      </c>
      <c r="I824">
        <f t="shared" si="113"/>
        <v>8.7173045447161714E-5</v>
      </c>
      <c r="J824">
        <f t="shared" si="114"/>
        <v>0</v>
      </c>
      <c r="K824">
        <f t="shared" si="115"/>
        <v>0</v>
      </c>
    </row>
    <row r="825" spans="1:11" x14ac:dyDescent="0.25">
      <c r="A825">
        <f t="shared" si="116"/>
        <v>5.0419999999999714</v>
      </c>
      <c r="B825" s="1">
        <f t="shared" si="108"/>
        <v>7.8130032011238535E-5</v>
      </c>
      <c r="C825" s="26">
        <f t="shared" si="109"/>
        <v>5.8541446375767929E-3</v>
      </c>
      <c r="E825">
        <f t="shared" si="110"/>
        <v>0</v>
      </c>
      <c r="F825">
        <f t="shared" si="111"/>
        <v>0</v>
      </c>
      <c r="H825">
        <f t="shared" si="112"/>
        <v>7.8130032011238535E-5</v>
      </c>
      <c r="I825">
        <f t="shared" si="113"/>
        <v>8.4401666493800343E-5</v>
      </c>
      <c r="J825">
        <f t="shared" si="114"/>
        <v>0</v>
      </c>
      <c r="K825">
        <f t="shared" si="115"/>
        <v>0</v>
      </c>
    </row>
    <row r="826" spans="1:11" x14ac:dyDescent="0.25">
      <c r="A826">
        <f t="shared" si="116"/>
        <v>5.0489999999999711</v>
      </c>
      <c r="B826" s="1">
        <f t="shared" si="108"/>
        <v>7.5641569804783492E-5</v>
      </c>
      <c r="C826" s="26">
        <f t="shared" si="109"/>
        <v>5.8139709931595033E-3</v>
      </c>
      <c r="E826">
        <f t="shared" si="110"/>
        <v>0</v>
      </c>
      <c r="F826">
        <f t="shared" si="111"/>
        <v>0</v>
      </c>
      <c r="H826">
        <f t="shared" si="112"/>
        <v>7.5641569804783492E-5</v>
      </c>
      <c r="I826">
        <f t="shared" si="113"/>
        <v>8.1713451068502247E-5</v>
      </c>
      <c r="J826">
        <f t="shared" si="114"/>
        <v>0</v>
      </c>
      <c r="K826">
        <f t="shared" si="115"/>
        <v>0</v>
      </c>
    </row>
    <row r="827" spans="1:11" x14ac:dyDescent="0.25">
      <c r="A827">
        <f t="shared" si="116"/>
        <v>5.0559999999999707</v>
      </c>
      <c r="B827" s="1">
        <f t="shared" si="108"/>
        <v>7.3227935806403745E-5</v>
      </c>
      <c r="C827" s="26">
        <f t="shared" si="109"/>
        <v>5.7740997994230343E-3</v>
      </c>
      <c r="E827">
        <f t="shared" si="110"/>
        <v>0</v>
      </c>
      <c r="F827">
        <f t="shared" si="111"/>
        <v>0</v>
      </c>
      <c r="H827">
        <f t="shared" si="112"/>
        <v>7.3227935806403745E-5</v>
      </c>
      <c r="I827">
        <f t="shared" si="113"/>
        <v>7.9106070442572875E-5</v>
      </c>
      <c r="J827">
        <f t="shared" si="114"/>
        <v>0</v>
      </c>
      <c r="K827">
        <f t="shared" si="115"/>
        <v>0</v>
      </c>
    </row>
    <row r="828" spans="1:11" x14ac:dyDescent="0.25">
      <c r="A828">
        <f t="shared" si="116"/>
        <v>5.0629999999999704</v>
      </c>
      <c r="B828" s="1">
        <f t="shared" si="108"/>
        <v>7.0887029687739179E-5</v>
      </c>
      <c r="C828" s="26">
        <f t="shared" si="109"/>
        <v>5.7345285792351815E-3</v>
      </c>
      <c r="E828">
        <f t="shared" si="110"/>
        <v>0</v>
      </c>
      <c r="F828">
        <f t="shared" si="111"/>
        <v>0</v>
      </c>
      <c r="H828">
        <f t="shared" si="112"/>
        <v>7.0887029687739179E-5</v>
      </c>
      <c r="I828">
        <f t="shared" si="113"/>
        <v>7.657725569061676E-5</v>
      </c>
      <c r="J828">
        <f t="shared" si="114"/>
        <v>0</v>
      </c>
      <c r="K828">
        <f t="shared" si="115"/>
        <v>0</v>
      </c>
    </row>
    <row r="829" spans="1:11" x14ac:dyDescent="0.25">
      <c r="A829">
        <f t="shared" si="116"/>
        <v>5.0699999999999701</v>
      </c>
      <c r="B829" s="1">
        <f t="shared" si="108"/>
        <v>6.8616805213556769E-5</v>
      </c>
      <c r="C829" s="26">
        <f t="shared" si="109"/>
        <v>5.6952548773506915E-3</v>
      </c>
      <c r="E829">
        <f t="shared" si="110"/>
        <v>0</v>
      </c>
      <c r="F829">
        <f t="shared" si="111"/>
        <v>0</v>
      </c>
      <c r="H829">
        <f t="shared" si="112"/>
        <v>6.8616805213556769E-5</v>
      </c>
      <c r="I829">
        <f t="shared" si="113"/>
        <v>7.4124796322515589E-5</v>
      </c>
      <c r="J829">
        <f t="shared" si="114"/>
        <v>0</v>
      </c>
      <c r="K829">
        <f t="shared" si="115"/>
        <v>0</v>
      </c>
    </row>
    <row r="830" spans="1:11" x14ac:dyDescent="0.25">
      <c r="A830">
        <f t="shared" si="116"/>
        <v>5.0769999999999698</v>
      </c>
      <c r="B830" s="1">
        <f t="shared" si="108"/>
        <v>6.6415268999727936E-5</v>
      </c>
      <c r="C830" s="26">
        <f t="shared" si="109"/>
        <v>5.6562762602044301E-3</v>
      </c>
      <c r="E830">
        <f t="shared" si="110"/>
        <v>0</v>
      </c>
      <c r="F830">
        <f t="shared" si="111"/>
        <v>0</v>
      </c>
      <c r="H830">
        <f t="shared" si="112"/>
        <v>6.6415268999727936E-5</v>
      </c>
      <c r="I830">
        <f t="shared" si="113"/>
        <v>7.1746538941706151E-5</v>
      </c>
      <c r="J830">
        <f t="shared" si="114"/>
        <v>0</v>
      </c>
      <c r="K830">
        <f t="shared" si="115"/>
        <v>0</v>
      </c>
    </row>
    <row r="831" spans="1:11" x14ac:dyDescent="0.25">
      <c r="A831">
        <f t="shared" si="116"/>
        <v>5.0839999999999694</v>
      </c>
      <c r="B831" s="1">
        <f t="shared" si="108"/>
        <v>6.4280479295218031E-5</v>
      </c>
      <c r="C831" s="26">
        <f t="shared" si="109"/>
        <v>5.6175903157065672E-3</v>
      </c>
      <c r="E831">
        <f t="shared" si="110"/>
        <v>0</v>
      </c>
      <c r="F831">
        <f t="shared" si="111"/>
        <v>0</v>
      </c>
      <c r="H831">
        <f t="shared" si="112"/>
        <v>6.4280479295218031E-5</v>
      </c>
      <c r="I831">
        <f t="shared" si="113"/>
        <v>6.9440385929398085E-5</v>
      </c>
      <c r="J831">
        <f t="shared" si="114"/>
        <v>0</v>
      </c>
      <c r="K831">
        <f t="shared" si="115"/>
        <v>0</v>
      </c>
    </row>
    <row r="832" spans="1:11" x14ac:dyDescent="0.25">
      <c r="A832">
        <f t="shared" si="116"/>
        <v>5.0909999999999691</v>
      </c>
      <c r="B832" s="1">
        <f t="shared" si="108"/>
        <v>6.2210544787752984E-5</v>
      </c>
      <c r="C832" s="26">
        <f t="shared" si="109"/>
        <v>5.5791946530400274E-3</v>
      </c>
      <c r="E832">
        <f t="shared" si="110"/>
        <v>0</v>
      </c>
      <c r="F832">
        <f t="shared" si="111"/>
        <v>0</v>
      </c>
      <c r="H832">
        <f t="shared" si="112"/>
        <v>6.2210544787752984E-5</v>
      </c>
      <c r="I832">
        <f t="shared" si="113"/>
        <v>6.72042941543692E-5</v>
      </c>
      <c r="J832">
        <f t="shared" si="114"/>
        <v>0</v>
      </c>
      <c r="K832">
        <f t="shared" si="115"/>
        <v>0</v>
      </c>
    </row>
    <row r="833" spans="1:11" x14ac:dyDescent="0.25">
      <c r="A833">
        <f t="shared" si="116"/>
        <v>5.0979999999999688</v>
      </c>
      <c r="B833" s="1">
        <f t="shared" si="108"/>
        <v>6.0203623432831258E-5</v>
      </c>
      <c r="C833" s="26">
        <f t="shared" si="109"/>
        <v>5.5410869024596944E-3</v>
      </c>
      <c r="E833">
        <f t="shared" si="110"/>
        <v>0</v>
      </c>
      <c r="F833">
        <f t="shared" si="111"/>
        <v>0</v>
      </c>
      <c r="H833">
        <f t="shared" si="112"/>
        <v>6.0203623432831258E-5</v>
      </c>
      <c r="I833">
        <f t="shared" si="113"/>
        <v>6.5036273707980236E-5</v>
      </c>
      <c r="J833">
        <f t="shared" si="114"/>
        <v>0</v>
      </c>
      <c r="K833">
        <f t="shared" si="115"/>
        <v>0</v>
      </c>
    </row>
    <row r="834" spans="1:11" x14ac:dyDescent="0.25">
      <c r="A834">
        <f t="shared" si="116"/>
        <v>5.1049999999999685</v>
      </c>
      <c r="B834" s="1">
        <f t="shared" si="108"/>
        <v>5.8257921305747527E-5</v>
      </c>
      <c r="C834" s="26">
        <f t="shared" si="109"/>
        <v>5.5032647150938347E-3</v>
      </c>
      <c r="E834">
        <f t="shared" si="110"/>
        <v>0</v>
      </c>
      <c r="F834">
        <f t="shared" si="111"/>
        <v>0</v>
      </c>
      <c r="H834">
        <f t="shared" si="112"/>
        <v>5.8257921305747527E-5</v>
      </c>
      <c r="I834">
        <f t="shared" si="113"/>
        <v>6.293438666404844E-5</v>
      </c>
      <c r="J834">
        <f t="shared" si="114"/>
        <v>0</v>
      </c>
      <c r="K834">
        <f t="shared" si="115"/>
        <v>0</v>
      </c>
    </row>
    <row r="835" spans="1:11" x14ac:dyDescent="0.25">
      <c r="A835">
        <f t="shared" si="116"/>
        <v>5.1119999999999681</v>
      </c>
      <c r="B835" s="1">
        <f t="shared" si="108"/>
        <v>5.6371691476298982E-5</v>
      </c>
      <c r="C835" s="26">
        <f t="shared" si="109"/>
        <v>5.4657257627473924E-3</v>
      </c>
      <c r="E835">
        <f t="shared" si="110"/>
        <v>0</v>
      </c>
      <c r="F835">
        <f t="shared" si="111"/>
        <v>0</v>
      </c>
      <c r="H835">
        <f t="shared" si="112"/>
        <v>5.6371691476298982E-5</v>
      </c>
      <c r="I835">
        <f t="shared" si="113"/>
        <v>6.0896745863224577E-5</v>
      </c>
      <c r="J835">
        <f t="shared" si="114"/>
        <v>0</v>
      </c>
      <c r="K835">
        <f t="shared" si="115"/>
        <v>0</v>
      </c>
    </row>
    <row r="836" spans="1:11" x14ac:dyDescent="0.25">
      <c r="A836">
        <f t="shared" si="116"/>
        <v>5.1189999999999678</v>
      </c>
      <c r="B836" s="1">
        <f t="shared" si="108"/>
        <v>5.4543232905840341E-5</v>
      </c>
      <c r="C836" s="26">
        <f t="shared" si="109"/>
        <v>5.4284677377072479E-3</v>
      </c>
      <c r="E836">
        <f t="shared" si="110"/>
        <v>0</v>
      </c>
      <c r="F836">
        <f t="shared" si="111"/>
        <v>0</v>
      </c>
      <c r="H836">
        <f t="shared" si="112"/>
        <v>5.4543232905840341E-5</v>
      </c>
      <c r="I836">
        <f t="shared" si="113"/>
        <v>5.8921513721512636E-5</v>
      </c>
      <c r="J836">
        <f t="shared" si="114"/>
        <v>0</v>
      </c>
      <c r="K836">
        <f t="shared" si="115"/>
        <v>0</v>
      </c>
    </row>
    <row r="837" spans="1:11" x14ac:dyDescent="0.25">
      <c r="A837">
        <f t="shared" si="116"/>
        <v>5.1259999999999675</v>
      </c>
      <c r="B837" s="1">
        <f t="shared" si="108"/>
        <v>5.2770889366363945E-5</v>
      </c>
      <c r="C837" s="26">
        <f t="shared" si="109"/>
        <v>5.3914883525495215E-3</v>
      </c>
      <c r="E837">
        <f t="shared" si="110"/>
        <v>0</v>
      </c>
      <c r="F837">
        <f t="shared" si="111"/>
        <v>0</v>
      </c>
      <c r="H837">
        <f t="shared" si="112"/>
        <v>5.2770889366363945E-5</v>
      </c>
      <c r="I837">
        <f t="shared" si="113"/>
        <v>5.7006901062582576E-5</v>
      </c>
      <c r="J837">
        <f t="shared" si="114"/>
        <v>0</v>
      </c>
      <c r="K837">
        <f t="shared" si="115"/>
        <v>0</v>
      </c>
    </row>
    <row r="838" spans="1:11" x14ac:dyDescent="0.25">
      <c r="A838">
        <f t="shared" si="116"/>
        <v>5.1329999999999671</v>
      </c>
      <c r="B838" s="1">
        <f t="shared" si="108"/>
        <v>5.1053048381275109E-5</v>
      </c>
      <c r="C838" s="26">
        <f t="shared" si="109"/>
        <v>5.3547853399486438E-3</v>
      </c>
      <c r="E838">
        <f t="shared" si="110"/>
        <v>0</v>
      </c>
      <c r="F838">
        <f t="shared" si="111"/>
        <v>0</v>
      </c>
      <c r="H838">
        <f t="shared" si="112"/>
        <v>5.1053048381275109E-5</v>
      </c>
      <c r="I838">
        <f t="shared" si="113"/>
        <v>5.5151165973519848E-5</v>
      </c>
      <c r="J838">
        <f t="shared" si="114"/>
        <v>0</v>
      </c>
      <c r="K838">
        <f t="shared" si="115"/>
        <v>0</v>
      </c>
    </row>
    <row r="839" spans="1:11" x14ac:dyDescent="0.25">
      <c r="A839">
        <f t="shared" si="116"/>
        <v>5.1399999999999668</v>
      </c>
      <c r="B839" s="1">
        <f t="shared" si="108"/>
        <v>4.9388140187536393E-5</v>
      </c>
      <c r="C839" s="26">
        <f t="shared" si="109"/>
        <v>5.3183564524884848E-3</v>
      </c>
      <c r="E839">
        <f t="shared" si="110"/>
        <v>0</v>
      </c>
      <c r="F839">
        <f t="shared" si="111"/>
        <v>0</v>
      </c>
      <c r="H839">
        <f t="shared" si="112"/>
        <v>4.9388140187536393E-5</v>
      </c>
      <c r="I839">
        <f t="shared" si="113"/>
        <v>5.3352612683659198E-5</v>
      </c>
      <c r="J839">
        <f t="shared" si="114"/>
        <v>0</v>
      </c>
      <c r="K839">
        <f t="shared" si="115"/>
        <v>0</v>
      </c>
    </row>
    <row r="840" spans="1:11" x14ac:dyDescent="0.25">
      <c r="A840">
        <f t="shared" si="116"/>
        <v>5.1469999999999665</v>
      </c>
      <c r="B840" s="1">
        <f t="shared" si="108"/>
        <v>4.7774636718860416E-5</v>
      </c>
      <c r="C840" s="26">
        <f t="shared" si="109"/>
        <v>5.2821994624752547E-3</v>
      </c>
      <c r="E840">
        <f t="shared" si="110"/>
        <v>0</v>
      </c>
      <c r="F840">
        <f t="shared" si="111"/>
        <v>0</v>
      </c>
      <c r="H840">
        <f t="shared" si="112"/>
        <v>4.7774636718860416E-5</v>
      </c>
      <c r="I840">
        <f t="shared" si="113"/>
        <v>5.160959046615658E-5</v>
      </c>
      <c r="J840">
        <f t="shared" si="114"/>
        <v>0</v>
      </c>
      <c r="K840">
        <f t="shared" si="115"/>
        <v>0</v>
      </c>
    </row>
    <row r="841" spans="1:11" x14ac:dyDescent="0.25">
      <c r="A841">
        <f t="shared" si="116"/>
        <v>5.1539999999999662</v>
      </c>
      <c r="B841" s="1">
        <f t="shared" si="108"/>
        <v>4.6211050609624512E-5</v>
      </c>
      <c r="C841" s="26">
        <f t="shared" si="109"/>
        <v>5.2463121617523003E-3</v>
      </c>
      <c r="E841">
        <f t="shared" si="110"/>
        <v>0</v>
      </c>
      <c r="F841">
        <f t="shared" si="111"/>
        <v>0</v>
      </c>
      <c r="H841">
        <f t="shared" si="112"/>
        <v>4.6211050609624512E-5</v>
      </c>
      <c r="I841">
        <f t="shared" si="113"/>
        <v>4.9920492561946264E-5</v>
      </c>
      <c r="J841">
        <f t="shared" si="114"/>
        <v>0</v>
      </c>
      <c r="K841">
        <f t="shared" si="115"/>
        <v>0</v>
      </c>
    </row>
    <row r="842" spans="1:11" x14ac:dyDescent="0.25">
      <c r="A842">
        <f t="shared" si="116"/>
        <v>5.1609999999999658</v>
      </c>
      <c r="B842" s="1">
        <f t="shared" si="108"/>
        <v>4.4695934219190598E-5</v>
      </c>
      <c r="C842" s="26">
        <f t="shared" si="109"/>
        <v>5.2106923615167925E-3</v>
      </c>
      <c r="E842">
        <f t="shared" si="110"/>
        <v>0</v>
      </c>
      <c r="F842">
        <f t="shared" si="111"/>
        <v>0</v>
      </c>
      <c r="H842">
        <f t="shared" si="112"/>
        <v>4.4695934219190598E-5</v>
      </c>
      <c r="I842">
        <f t="shared" si="113"/>
        <v>4.8283755125741204E-5</v>
      </c>
      <c r="J842">
        <f t="shared" si="114"/>
        <v>0</v>
      </c>
      <c r="K842">
        <f t="shared" si="115"/>
        <v>0</v>
      </c>
    </row>
    <row r="843" spans="1:11" x14ac:dyDescent="0.25">
      <c r="A843">
        <f t="shared" si="116"/>
        <v>5.1679999999999655</v>
      </c>
      <c r="B843" s="1">
        <f t="shared" si="108"/>
        <v>4.3227878676310888E-5</v>
      </c>
      <c r="C843" s="26">
        <f t="shared" si="109"/>
        <v>5.175337892138125E-3</v>
      </c>
      <c r="E843">
        <f t="shared" si="110"/>
        <v>0</v>
      </c>
      <c r="F843">
        <f t="shared" si="111"/>
        <v>0</v>
      </c>
      <c r="H843">
        <f t="shared" si="112"/>
        <v>4.3227878676310888E-5</v>
      </c>
      <c r="I843">
        <f t="shared" si="113"/>
        <v>4.669785619373149E-5</v>
      </c>
      <c r="J843">
        <f t="shared" si="114"/>
        <v>0</v>
      </c>
      <c r="K843">
        <f t="shared" si="115"/>
        <v>0</v>
      </c>
    </row>
    <row r="844" spans="1:11" x14ac:dyDescent="0.25">
      <c r="A844">
        <f t="shared" si="116"/>
        <v>5.1749999999999652</v>
      </c>
      <c r="B844" s="1">
        <f t="shared" si="108"/>
        <v>4.1805512943302983E-5</v>
      </c>
      <c r="C844" s="26">
        <f t="shared" si="109"/>
        <v>5.1402466029782856E-3</v>
      </c>
      <c r="E844">
        <f t="shared" si="110"/>
        <v>0</v>
      </c>
      <c r="F844">
        <f t="shared" si="111"/>
        <v>0</v>
      </c>
      <c r="H844">
        <f t="shared" si="112"/>
        <v>4.1805512943302983E-5</v>
      </c>
      <c r="I844">
        <f t="shared" si="113"/>
        <v>4.5161314672639132E-5</v>
      </c>
      <c r="J844">
        <f t="shared" si="114"/>
        <v>0</v>
      </c>
      <c r="K844">
        <f t="shared" si="115"/>
        <v>0</v>
      </c>
    </row>
    <row r="845" spans="1:11" x14ac:dyDescent="0.25">
      <c r="A845">
        <f t="shared" si="116"/>
        <v>5.1819999999999649</v>
      </c>
      <c r="B845" s="1">
        <f t="shared" si="108"/>
        <v>4.0427502899679187E-5</v>
      </c>
      <c r="C845" s="26">
        <f t="shared" si="109"/>
        <v>5.1054163622138438E-3</v>
      </c>
      <c r="E845">
        <f t="shared" si="110"/>
        <v>0</v>
      </c>
      <c r="F845">
        <f t="shared" si="111"/>
        <v>0</v>
      </c>
      <c r="H845">
        <f t="shared" si="112"/>
        <v>4.0427502899679187E-5</v>
      </c>
      <c r="I845">
        <f t="shared" si="113"/>
        <v>4.3672689349788723E-5</v>
      </c>
      <c r="J845">
        <f t="shared" si="114"/>
        <v>0</v>
      </c>
      <c r="K845">
        <f t="shared" si="115"/>
        <v>0</v>
      </c>
    </row>
    <row r="846" spans="1:11" x14ac:dyDescent="0.25">
      <c r="A846">
        <f t="shared" si="116"/>
        <v>5.1889999999999645</v>
      </c>
      <c r="B846" s="1">
        <f t="shared" si="108"/>
        <v>3.9092550444921032E-5</v>
      </c>
      <c r="C846" s="26">
        <f t="shared" si="109"/>
        <v>5.0708450566597733E-3</v>
      </c>
      <c r="E846">
        <f t="shared" si="110"/>
        <v>0</v>
      </c>
      <c r="F846">
        <f t="shared" si="111"/>
        <v>0</v>
      </c>
      <c r="H846">
        <f t="shared" si="112"/>
        <v>3.9092550444921032E-5</v>
      </c>
      <c r="I846">
        <f t="shared" si="113"/>
        <v>4.2230577923860075E-5</v>
      </c>
      <c r="J846">
        <f t="shared" si="114"/>
        <v>0</v>
      </c>
      <c r="K846">
        <f t="shared" si="115"/>
        <v>0</v>
      </c>
    </row>
    <row r="847" spans="1:11" x14ac:dyDescent="0.25">
      <c r="A847">
        <f t="shared" si="116"/>
        <v>5.1959999999999642</v>
      </c>
      <c r="B847" s="1">
        <f t="shared" si="108"/>
        <v>3.7799392620086333E-5</v>
      </c>
      <c r="C847" s="26">
        <f t="shared" si="109"/>
        <v>5.036530591595121E-3</v>
      </c>
      <c r="E847">
        <f t="shared" si="110"/>
        <v>0</v>
      </c>
      <c r="F847">
        <f t="shared" si="111"/>
        <v>0</v>
      </c>
      <c r="H847">
        <f t="shared" si="112"/>
        <v>3.7799392620086333E-5</v>
      </c>
      <c r="I847">
        <f t="shared" si="113"/>
        <v>4.0833616055985163E-5</v>
      </c>
      <c r="J847">
        <f t="shared" si="114"/>
        <v>0</v>
      </c>
      <c r="K847">
        <f t="shared" si="115"/>
        <v>0</v>
      </c>
    </row>
    <row r="848" spans="1:11" x14ac:dyDescent="0.25">
      <c r="A848">
        <f t="shared" si="116"/>
        <v>5.2029999999999639</v>
      </c>
      <c r="B848" s="1">
        <f t="shared" si="108"/>
        <v>3.6546800747943117E-5</v>
      </c>
      <c r="C848" s="26">
        <f t="shared" si="109"/>
        <v>5.0024708905902033E-3</v>
      </c>
      <c r="E848">
        <f t="shared" si="110"/>
        <v>0</v>
      </c>
      <c r="F848">
        <f t="shared" si="111"/>
        <v>0</v>
      </c>
      <c r="H848">
        <f t="shared" si="112"/>
        <v>3.6546800747943117E-5</v>
      </c>
      <c r="I848">
        <f t="shared" si="113"/>
        <v>3.948047644085907E-5</v>
      </c>
      <c r="J848">
        <f t="shared" si="114"/>
        <v>0</v>
      </c>
      <c r="K848">
        <f t="shared" si="115"/>
        <v>0</v>
      </c>
    </row>
    <row r="849" spans="1:11" x14ac:dyDescent="0.25">
      <c r="A849">
        <f t="shared" si="116"/>
        <v>5.2099999999999635</v>
      </c>
      <c r="B849" s="1">
        <f t="shared" si="108"/>
        <v>3.5333579591326154E-5</v>
      </c>
      <c r="C849" s="26">
        <f t="shared" si="109"/>
        <v>4.9686638953357343E-3</v>
      </c>
      <c r="E849">
        <f t="shared" si="110"/>
        <v>0</v>
      </c>
      <c r="F849">
        <f t="shared" si="111"/>
        <v>0</v>
      </c>
      <c r="H849">
        <f t="shared" si="112"/>
        <v>3.5333579591326154E-5</v>
      </c>
      <c r="I849">
        <f t="shared" si="113"/>
        <v>3.8169867897536336E-5</v>
      </c>
      <c r="J849">
        <f t="shared" si="114"/>
        <v>0</v>
      </c>
      <c r="K849">
        <f t="shared" si="115"/>
        <v>0</v>
      </c>
    </row>
    <row r="850" spans="1:11" x14ac:dyDescent="0.25">
      <c r="A850">
        <f t="shared" si="116"/>
        <v>5.2169999999999632</v>
      </c>
      <c r="B850" s="1">
        <f t="shared" si="108"/>
        <v>3.415856652941078E-5</v>
      </c>
      <c r="C850" s="26">
        <f t="shared" si="109"/>
        <v>4.9351075654734634E-3</v>
      </c>
      <c r="E850">
        <f t="shared" si="110"/>
        <v>0</v>
      </c>
      <c r="F850">
        <f t="shared" si="111"/>
        <v>0</v>
      </c>
      <c r="H850">
        <f t="shared" si="112"/>
        <v>3.415856652941078E-5</v>
      </c>
      <c r="I850">
        <f t="shared" si="113"/>
        <v>3.6900534479582855E-5</v>
      </c>
      <c r="J850">
        <f t="shared" si="114"/>
        <v>0</v>
      </c>
      <c r="K850">
        <f t="shared" si="115"/>
        <v>0</v>
      </c>
    </row>
    <row r="851" spans="1:11" x14ac:dyDescent="0.25">
      <c r="A851">
        <f t="shared" si="116"/>
        <v>5.2239999999999629</v>
      </c>
      <c r="B851" s="1">
        <f t="shared" si="108"/>
        <v>3.302063075160842E-5</v>
      </c>
      <c r="C851" s="26">
        <f t="shared" si="109"/>
        <v>4.9017998784286303E-3</v>
      </c>
      <c r="E851">
        <f t="shared" si="110"/>
        <v>0</v>
      </c>
      <c r="F851">
        <f t="shared" si="111"/>
        <v>0</v>
      </c>
      <c r="H851">
        <f t="shared" si="112"/>
        <v>3.302063075160842E-5</v>
      </c>
      <c r="I851">
        <f t="shared" si="113"/>
        <v>3.5671254604263939E-5</v>
      </c>
      <c r="J851">
        <f t="shared" si="114"/>
        <v>0</v>
      </c>
      <c r="K851">
        <f t="shared" si="115"/>
        <v>0</v>
      </c>
    </row>
    <row r="852" spans="1:11" x14ac:dyDescent="0.25">
      <c r="A852">
        <f t="shared" si="116"/>
        <v>5.2309999999999626</v>
      </c>
      <c r="B852" s="1">
        <f t="shared" ref="B852:B903" si="117">_xlfn.NORM.DIST(A852,$C$5,$C$6,0)</f>
        <v>3.191867246878329E-5</v>
      </c>
      <c r="C852" s="26">
        <f t="shared" ref="C852:C903" si="118">IFERROR(_xlfn.LOGNORM.DIST(A852,$F$5,$F$6,0),0)</f>
        <v>4.8687388292439756E-3</v>
      </c>
      <c r="E852">
        <f t="shared" ref="E852:E903" si="119">IF(AND(A853&gt;=$C$12,A852&lt;=$C$12),0.5,0)+IF(AND(A853&gt;=$F$12,A852&lt;=$F$12),0.5,0)+IF(AND(A853&gt;=$C$5,A852&lt;=$C$5),B852,0)+IF(AND(A853&gt;=0,A852&lt;=0),1,0)</f>
        <v>0</v>
      </c>
      <c r="F852">
        <f t="shared" ref="F852:F903" si="120">IF(AND(A853&gt;=$C$13,A852&lt;=$C$13),1,0)+IF(AND(A853&gt;=$F$13,A852&lt;=$F$13),1,0)</f>
        <v>0</v>
      </c>
      <c r="H852">
        <f t="shared" ref="H852:H903" si="121">IF(A852&lt;$L$4,0,B852)</f>
        <v>3.191867246878329E-5</v>
      </c>
      <c r="I852">
        <f t="shared" ref="I852:I903" si="122">H852/(1-_xlfn.NORM.DIST($L$4,$C$5,$C$6,1))</f>
        <v>3.4480840200444045E-5</v>
      </c>
      <c r="J852">
        <f t="shared" ref="J852:J903" si="123">IF(AND(A853&gt;=$J$12,A852&lt;=$J$12),0.5,0)+IF(AND(A853&gt;=$L$12,A852&lt;=$L$12),0.5,0)+IF(AND(A853&gt;=$L$8,A852&lt;=$L$8),I852,0)+IF(AND(A853&gt;=$J$8,A852&lt;=$J$8),B852,0)+IF(AND(A853&gt;=0,A852&lt;=0),1,0)</f>
        <v>0</v>
      </c>
      <c r="K852">
        <f t="shared" ref="K852:K903" si="124">IF(AND(A853&gt;=$J$13,A852&lt;=$J$13),1,0)+IF(AND(A853&gt;=$L$13,A852&lt;=$L$13),1,0)</f>
        <v>0</v>
      </c>
    </row>
    <row r="853" spans="1:11" x14ac:dyDescent="0.25">
      <c r="A853">
        <f t="shared" ref="A853:A902" si="125">A852+0.007</f>
        <v>5.2379999999999622</v>
      </c>
      <c r="B853" s="1">
        <f t="shared" si="117"/>
        <v>3.0851622141497208E-5</v>
      </c>
      <c r="C853" s="26">
        <f t="shared" si="118"/>
        <v>4.8359224304154831E-3</v>
      </c>
      <c r="E853">
        <f t="shared" si="119"/>
        <v>0</v>
      </c>
      <c r="F853">
        <f t="shared" si="120"/>
        <v>0</v>
      </c>
      <c r="H853">
        <f t="shared" si="121"/>
        <v>3.0851622141497208E-5</v>
      </c>
      <c r="I853">
        <f t="shared" si="122"/>
        <v>3.3328135874881432E-5</v>
      </c>
      <c r="J853">
        <f t="shared" si="123"/>
        <v>0</v>
      </c>
      <c r="K853">
        <f t="shared" si="124"/>
        <v>0</v>
      </c>
    </row>
    <row r="854" spans="1:11" x14ac:dyDescent="0.25">
      <c r="A854">
        <f t="shared" si="125"/>
        <v>5.2449999999999619</v>
      </c>
      <c r="B854" s="1">
        <f t="shared" si="117"/>
        <v>2.9818439724990017E-5</v>
      </c>
      <c r="C854" s="26">
        <f t="shared" si="118"/>
        <v>4.803348711729682E-3</v>
      </c>
      <c r="E854">
        <f t="shared" si="119"/>
        <v>0</v>
      </c>
      <c r="F854">
        <f t="shared" si="120"/>
        <v>0</v>
      </c>
      <c r="H854">
        <f t="shared" si="121"/>
        <v>2.9818439724990017E-5</v>
      </c>
      <c r="I854">
        <f t="shared" si="122"/>
        <v>3.2212018096601816E-5</v>
      </c>
      <c r="J854">
        <f t="shared" si="123"/>
        <v>0</v>
      </c>
      <c r="K854">
        <f t="shared" si="124"/>
        <v>0</v>
      </c>
    </row>
    <row r="855" spans="1:11" x14ac:dyDescent="0.25">
      <c r="A855">
        <f t="shared" si="125"/>
        <v>5.2519999999999616</v>
      </c>
      <c r="B855" s="1">
        <f t="shared" si="117"/>
        <v>2.8818113930607367E-5</v>
      </c>
      <c r="C855" s="26">
        <f t="shared" si="118"/>
        <v>4.7710157201025722E-3</v>
      </c>
      <c r="E855">
        <f t="shared" si="119"/>
        <v>0</v>
      </c>
      <c r="F855">
        <f t="shared" si="120"/>
        <v>0</v>
      </c>
      <c r="H855">
        <f t="shared" si="121"/>
        <v>2.8818113930607367E-5</v>
      </c>
      <c r="I855">
        <f t="shared" si="122"/>
        <v>3.113139439903971E-5</v>
      </c>
      <c r="J855">
        <f t="shared" si="123"/>
        <v>0</v>
      </c>
      <c r="K855">
        <f t="shared" si="124"/>
        <v>0</v>
      </c>
    </row>
    <row r="856" spans="1:11" x14ac:dyDescent="0.25">
      <c r="A856">
        <f t="shared" si="125"/>
        <v>5.2589999999999613</v>
      </c>
      <c r="B856" s="1">
        <f t="shared" si="117"/>
        <v>2.7849661503389104E-5</v>
      </c>
      <c r="C856" s="26">
        <f t="shared" si="118"/>
        <v>4.7389215194201901E-3</v>
      </c>
      <c r="E856">
        <f t="shared" si="119"/>
        <v>0</v>
      </c>
      <c r="F856">
        <f t="shared" si="120"/>
        <v>0</v>
      </c>
      <c r="H856">
        <f t="shared" si="121"/>
        <v>2.7849661503389104E-5</v>
      </c>
      <c r="I856">
        <f t="shared" si="122"/>
        <v>3.0085202599637534E-5</v>
      </c>
      <c r="J856">
        <f t="shared" si="123"/>
        <v>0</v>
      </c>
      <c r="K856">
        <f t="shared" si="124"/>
        <v>0</v>
      </c>
    </row>
    <row r="857" spans="1:11" x14ac:dyDescent="0.25">
      <c r="A857">
        <f t="shared" si="125"/>
        <v>5.2659999999999609</v>
      </c>
      <c r="B857" s="1">
        <f t="shared" si="117"/>
        <v>2.6912126515534247E-5</v>
      </c>
      <c r="C857" s="26">
        <f t="shared" si="118"/>
        <v>4.7070641903806838E-3</v>
      </c>
      <c r="E857">
        <f t="shared" si="119"/>
        <v>0</v>
      </c>
      <c r="F857">
        <f t="shared" si="120"/>
        <v>0</v>
      </c>
      <c r="H857">
        <f t="shared" si="121"/>
        <v>2.6912126515534247E-5</v>
      </c>
      <c r="I857">
        <f t="shared" si="122"/>
        <v>2.9072410036595805E-5</v>
      </c>
      <c r="J857">
        <f t="shared" si="123"/>
        <v>0</v>
      </c>
      <c r="K857">
        <f t="shared" si="124"/>
        <v>0</v>
      </c>
    </row>
    <row r="858" spans="1:11" x14ac:dyDescent="0.25">
      <c r="A858">
        <f t="shared" si="125"/>
        <v>5.2729999999999606</v>
      </c>
      <c r="B858" s="1">
        <f t="shared" si="117"/>
        <v>2.6004579675463931E-5</v>
      </c>
      <c r="C858" s="26">
        <f t="shared" si="118"/>
        <v>4.6754418303379735E-3</v>
      </c>
      <c r="E858">
        <f t="shared" si="119"/>
        <v>0</v>
      </c>
      <c r="F858">
        <f t="shared" si="120"/>
        <v>0</v>
      </c>
      <c r="H858">
        <f t="shared" si="121"/>
        <v>2.6004579675463931E-5</v>
      </c>
      <c r="I858">
        <f t="shared" si="122"/>
        <v>2.809201282247334E-5</v>
      </c>
      <c r="J858">
        <f t="shared" si="123"/>
        <v>0</v>
      </c>
      <c r="K858">
        <f t="shared" si="124"/>
        <v>0</v>
      </c>
    </row>
    <row r="859" spans="1:11" x14ac:dyDescent="0.25">
      <c r="A859">
        <f t="shared" si="125"/>
        <v>5.2799999999999603</v>
      </c>
      <c r="B859" s="1">
        <f t="shared" si="117"/>
        <v>2.5126117652201891E-5</v>
      </c>
      <c r="C859" s="26">
        <f t="shared" si="118"/>
        <v>4.6440525531469727E-3</v>
      </c>
      <c r="E859">
        <f t="shared" si="119"/>
        <v>0</v>
      </c>
      <c r="F859">
        <f t="shared" si="120"/>
        <v>0</v>
      </c>
      <c r="H859">
        <f t="shared" si="121"/>
        <v>2.5126117652201891E-5</v>
      </c>
      <c r="I859">
        <f t="shared" si="122"/>
        <v>2.7143035114334598E-5</v>
      </c>
      <c r="J859">
        <f t="shared" si="123"/>
        <v>0</v>
      </c>
      <c r="K859">
        <f t="shared" si="124"/>
        <v>0</v>
      </c>
    </row>
    <row r="860" spans="1:11" x14ac:dyDescent="0.25">
      <c r="A860">
        <f t="shared" si="125"/>
        <v>5.28699999999996</v>
      </c>
      <c r="B860" s="1">
        <f t="shared" si="117"/>
        <v>2.4275862414800866E-5</v>
      </c>
      <c r="C860" s="26">
        <f t="shared" si="118"/>
        <v>4.6128944890103133E-3</v>
      </c>
      <c r="E860">
        <f t="shared" si="119"/>
        <v>0</v>
      </c>
      <c r="F860">
        <f t="shared" si="120"/>
        <v>0</v>
      </c>
      <c r="H860">
        <f t="shared" si="121"/>
        <v>2.4275862414800866E-5</v>
      </c>
      <c r="I860">
        <f t="shared" si="122"/>
        <v>2.6224528400150663E-5</v>
      </c>
      <c r="J860">
        <f t="shared" si="123"/>
        <v>0</v>
      </c>
      <c r="K860">
        <f t="shared" si="124"/>
        <v>0</v>
      </c>
    </row>
    <row r="861" spans="1:11" x14ac:dyDescent="0.25">
      <c r="A861">
        <f t="shared" si="125"/>
        <v>5.2939999999999596</v>
      </c>
      <c r="B861" s="1">
        <f t="shared" si="117"/>
        <v>2.3452960586540698E-5</v>
      </c>
      <c r="C861" s="26">
        <f t="shared" si="118"/>
        <v>4.5819657843265901E-3</v>
      </c>
      <c r="E861">
        <f t="shared" si="119"/>
        <v>0</v>
      </c>
      <c r="F861">
        <f t="shared" si="120"/>
        <v>0</v>
      </c>
      <c r="H861">
        <f t="shared" si="121"/>
        <v>2.3452960586540698E-5</v>
      </c>
      <c r="I861">
        <f t="shared" si="122"/>
        <v>2.5335570801157707E-5</v>
      </c>
      <c r="J861">
        <f t="shared" si="123"/>
        <v>0</v>
      </c>
      <c r="K861">
        <f t="shared" si="124"/>
        <v>0</v>
      </c>
    </row>
    <row r="862" spans="1:11" x14ac:dyDescent="0.25">
      <c r="A862">
        <f t="shared" si="125"/>
        <v>5.3009999999999593</v>
      </c>
      <c r="B862" s="1">
        <f t="shared" si="117"/>
        <v>2.265658281363207E-5</v>
      </c>
      <c r="C862" s="26">
        <f t="shared" si="118"/>
        <v>4.551264601540113E-3</v>
      </c>
      <c r="E862">
        <f t="shared" si="119"/>
        <v>0</v>
      </c>
      <c r="F862">
        <f t="shared" si="120"/>
        <v>0</v>
      </c>
      <c r="H862">
        <f t="shared" si="121"/>
        <v>2.265658281363207E-5</v>
      </c>
      <c r="I862">
        <f t="shared" si="122"/>
        <v>2.4475266389885471E-5</v>
      </c>
      <c r="J862">
        <f t="shared" si="123"/>
        <v>0</v>
      </c>
      <c r="K862">
        <f t="shared" si="124"/>
        <v>0</v>
      </c>
    </row>
    <row r="863" spans="1:11" x14ac:dyDescent="0.25">
      <c r="A863">
        <f t="shared" si="125"/>
        <v>5.307999999999959</v>
      </c>
      <c r="B863" s="1">
        <f t="shared" si="117"/>
        <v>2.1885923148157029E-5</v>
      </c>
      <c r="C863" s="26">
        <f t="shared" si="118"/>
        <v>4.5207891189921051E-3</v>
      </c>
      <c r="E863">
        <f t="shared" si="119"/>
        <v>0</v>
      </c>
      <c r="F863">
        <f t="shared" si="120"/>
        <v>0</v>
      </c>
      <c r="H863">
        <f t="shared" si="121"/>
        <v>2.1885923148157029E-5</v>
      </c>
      <c r="I863">
        <f t="shared" si="122"/>
        <v>2.3642744523565339E-5</v>
      </c>
      <c r="J863">
        <f t="shared" si="123"/>
        <v>0</v>
      </c>
      <c r="K863">
        <f t="shared" si="124"/>
        <v>0</v>
      </c>
    </row>
    <row r="864" spans="1:11" x14ac:dyDescent="0.25">
      <c r="A864">
        <f t="shared" si="125"/>
        <v>5.3149999999999586</v>
      </c>
      <c r="B864" s="1">
        <f t="shared" si="117"/>
        <v>2.114019844498721E-5</v>
      </c>
      <c r="C864" s="26">
        <f t="shared" si="118"/>
        <v>4.4905375307734115E-3</v>
      </c>
      <c r="E864">
        <f t="shared" si="119"/>
        <v>0</v>
      </c>
      <c r="F864">
        <f t="shared" si="120"/>
        <v>0</v>
      </c>
      <c r="H864">
        <f t="shared" si="121"/>
        <v>2.114019844498721E-5</v>
      </c>
      <c r="I864">
        <f t="shared" si="122"/>
        <v>2.2837159192638125E-5</v>
      </c>
      <c r="J864">
        <f t="shared" si="123"/>
        <v>0</v>
      </c>
      <c r="K864">
        <f t="shared" si="124"/>
        <v>0</v>
      </c>
    </row>
    <row r="865" spans="1:11" x14ac:dyDescent="0.25">
      <c r="A865">
        <f t="shared" si="125"/>
        <v>5.3219999999999583</v>
      </c>
      <c r="B865" s="1">
        <f t="shared" si="117"/>
        <v>2.0418647772418208E-5</v>
      </c>
      <c r="C865" s="26">
        <f t="shared" si="118"/>
        <v>4.4605080465786092E-3</v>
      </c>
      <c r="E865">
        <f t="shared" si="119"/>
        <v>0</v>
      </c>
      <c r="F865">
        <f t="shared" si="120"/>
        <v>0</v>
      </c>
      <c r="H865">
        <f t="shared" si="121"/>
        <v>2.0418647772418208E-5</v>
      </c>
      <c r="I865">
        <f t="shared" si="122"/>
        <v>2.2057688384079054E-5</v>
      </c>
      <c r="J865">
        <f t="shared" si="123"/>
        <v>0</v>
      </c>
      <c r="K865">
        <f t="shared" si="124"/>
        <v>0</v>
      </c>
    </row>
    <row r="866" spans="1:11" x14ac:dyDescent="0.25">
      <c r="A866">
        <f t="shared" si="125"/>
        <v>5.328999999999958</v>
      </c>
      <c r="B866" s="1">
        <f t="shared" si="117"/>
        <v>1.9720531836264123E-5</v>
      </c>
      <c r="C866" s="26">
        <f t="shared" si="118"/>
        <v>4.4306988915616173E-3</v>
      </c>
      <c r="E866">
        <f t="shared" si="119"/>
        <v>0</v>
      </c>
      <c r="F866">
        <f t="shared" si="120"/>
        <v>0</v>
      </c>
      <c r="H866">
        <f t="shared" si="121"/>
        <v>1.9720531836264123E-5</v>
      </c>
      <c r="I866">
        <f t="shared" si="122"/>
        <v>2.1303533459263348E-5</v>
      </c>
      <c r="J866">
        <f t="shared" si="123"/>
        <v>0</v>
      </c>
      <c r="K866">
        <f t="shared" si="124"/>
        <v>0</v>
      </c>
    </row>
    <row r="867" spans="1:11" x14ac:dyDescent="0.25">
      <c r="A867">
        <f t="shared" si="125"/>
        <v>5.3359999999999577</v>
      </c>
      <c r="B867" s="1">
        <f t="shared" si="117"/>
        <v>1.9045132417160063E-5</v>
      </c>
      <c r="C867" s="26">
        <f t="shared" si="118"/>
        <v>4.4011083061926441E-3</v>
      </c>
      <c r="E867">
        <f t="shared" si="119"/>
        <v>0</v>
      </c>
      <c r="F867">
        <f t="shared" si="120"/>
        <v>0</v>
      </c>
      <c r="H867">
        <f t="shared" si="121"/>
        <v>1.9045132417160063E-5</v>
      </c>
      <c r="I867">
        <f t="shared" si="122"/>
        <v>2.0573918546100026E-5</v>
      </c>
      <c r="J867">
        <f t="shared" si="123"/>
        <v>0</v>
      </c>
      <c r="K867">
        <f t="shared" si="124"/>
        <v>0</v>
      </c>
    </row>
    <row r="868" spans="1:11" x14ac:dyDescent="0.25">
      <c r="A868">
        <f t="shared" si="125"/>
        <v>5.3429999999999573</v>
      </c>
      <c r="B868" s="1">
        <f t="shared" si="117"/>
        <v>1.839175182082064E-5</v>
      </c>
      <c r="C868" s="26">
        <f t="shared" si="118"/>
        <v>4.3717345461166089E-3</v>
      </c>
      <c r="E868">
        <f t="shared" si="119"/>
        <v>0</v>
      </c>
      <c r="F868">
        <f t="shared" si="120"/>
        <v>0</v>
      </c>
      <c r="H868">
        <f t="shared" si="121"/>
        <v>1.839175182082064E-5</v>
      </c>
      <c r="I868">
        <f t="shared" si="122"/>
        <v>1.9868089945161684E-5</v>
      </c>
      <c r="J868">
        <f t="shared" si="123"/>
        <v>0</v>
      </c>
      <c r="K868">
        <f t="shared" si="124"/>
        <v>0</v>
      </c>
    </row>
    <row r="869" spans="1:11" x14ac:dyDescent="0.25">
      <c r="A869">
        <f t="shared" si="125"/>
        <v>5.349999999999957</v>
      </c>
      <c r="B869" s="1">
        <f t="shared" si="117"/>
        <v>1.775971234100993E-5</v>
      </c>
      <c r="C869" s="26">
        <f t="shared" si="118"/>
        <v>4.3425758820129189E-3</v>
      </c>
      <c r="E869">
        <f t="shared" si="119"/>
        <v>0</v>
      </c>
      <c r="F869">
        <f t="shared" si="120"/>
        <v>0</v>
      </c>
      <c r="H869">
        <f t="shared" si="121"/>
        <v>1.775971234100993E-5</v>
      </c>
      <c r="I869">
        <f t="shared" si="122"/>
        <v>1.9185315549546111E-5</v>
      </c>
      <c r="J869">
        <f t="shared" si="123"/>
        <v>0</v>
      </c>
      <c r="K869">
        <f t="shared" si="124"/>
        <v>0</v>
      </c>
    </row>
    <row r="870" spans="1:11" x14ac:dyDescent="0.25">
      <c r="A870">
        <f t="shared" si="125"/>
        <v>5.3569999999999567</v>
      </c>
      <c r="B870" s="1">
        <f t="shared" si="117"/>
        <v>1.714835573497716E-5</v>
      </c>
      <c r="C870" s="26">
        <f t="shared" si="118"/>
        <v>4.3136305994566299E-3</v>
      </c>
      <c r="E870">
        <f t="shared" si="119"/>
        <v>0</v>
      </c>
      <c r="F870">
        <f t="shared" si="120"/>
        <v>0</v>
      </c>
      <c r="H870">
        <f t="shared" si="121"/>
        <v>1.714835573497716E-5</v>
      </c>
      <c r="I870">
        <f t="shared" si="122"/>
        <v>1.8524884278204291E-5</v>
      </c>
      <c r="J870">
        <f t="shared" si="123"/>
        <v>0</v>
      </c>
      <c r="K870">
        <f t="shared" si="124"/>
        <v>0</v>
      </c>
    </row>
    <row r="871" spans="1:11" x14ac:dyDescent="0.25">
      <c r="A871">
        <f t="shared" si="125"/>
        <v>5.3639999999999564</v>
      </c>
      <c r="B871" s="1">
        <f t="shared" si="117"/>
        <v>1.6557042711118975E-5</v>
      </c>
      <c r="C871" s="26">
        <f t="shared" si="118"/>
        <v>4.2848969987809831E-3</v>
      </c>
      <c r="E871">
        <f t="shared" si="119"/>
        <v>0</v>
      </c>
      <c r="F871">
        <f t="shared" si="120"/>
        <v>0</v>
      </c>
      <c r="H871">
        <f t="shared" si="121"/>
        <v>1.6557042711118975E-5</v>
      </c>
      <c r="I871">
        <f t="shared" si="122"/>
        <v>1.7886105522476402E-5</v>
      </c>
      <c r="J871">
        <f t="shared" si="123"/>
        <v>0</v>
      </c>
      <c r="K871">
        <f t="shared" si="124"/>
        <v>0</v>
      </c>
    </row>
    <row r="872" spans="1:11" x14ac:dyDescent="0.25">
      <c r="A872">
        <f t="shared" si="125"/>
        <v>5.370999999999956</v>
      </c>
      <c r="B872" s="1">
        <f t="shared" si="117"/>
        <v>1.5985152428629435E-5</v>
      </c>
      <c r="C872" s="26">
        <f t="shared" si="118"/>
        <v>4.2563733949412446E-3</v>
      </c>
      <c r="E872">
        <f t="shared" si="119"/>
        <v>0</v>
      </c>
      <c r="F872">
        <f t="shared" si="120"/>
        <v>0</v>
      </c>
      <c r="H872">
        <f t="shared" si="121"/>
        <v>1.5985152428629435E-5</v>
      </c>
      <c r="I872">
        <f t="shared" si="122"/>
        <v>1.7268308605577861E-5</v>
      </c>
      <c r="J872">
        <f t="shared" si="123"/>
        <v>0</v>
      </c>
      <c r="K872">
        <f t="shared" si="124"/>
        <v>0</v>
      </c>
    </row>
    <row r="873" spans="1:11" x14ac:dyDescent="0.25">
      <c r="A873">
        <f t="shared" si="125"/>
        <v>5.3779999999999557</v>
      </c>
      <c r="B873" s="1">
        <f t="shared" si="117"/>
        <v>1.5432082008905076E-5</v>
      </c>
      <c r="C873" s="26">
        <f t="shared" si="118"/>
        <v>4.2280581173799641E-3</v>
      </c>
      <c r="E873">
        <f t="shared" si="119"/>
        <v>0</v>
      </c>
      <c r="F873">
        <f t="shared" si="120"/>
        <v>0</v>
      </c>
      <c r="H873">
        <f t="shared" si="121"/>
        <v>1.5432082008905076E-5</v>
      </c>
      <c r="I873">
        <f t="shared" si="122"/>
        <v>1.6670842254784008E-5</v>
      </c>
      <c r="J873">
        <f t="shared" si="123"/>
        <v>0</v>
      </c>
      <c r="K873">
        <f t="shared" si="124"/>
        <v>0</v>
      </c>
    </row>
    <row r="874" spans="1:11" x14ac:dyDescent="0.25">
      <c r="A874">
        <f t="shared" si="125"/>
        <v>5.3849999999999554</v>
      </c>
      <c r="B874" s="1">
        <f t="shared" si="117"/>
        <v>1.489724605847285E-5</v>
      </c>
      <c r="C874" s="26">
        <f t="shared" si="118"/>
        <v>4.199949509893464E-3</v>
      </c>
      <c r="E874">
        <f t="shared" si="119"/>
        <v>0</v>
      </c>
      <c r="F874">
        <f t="shared" si="120"/>
        <v>0</v>
      </c>
      <c r="H874">
        <f t="shared" si="121"/>
        <v>1.489724605847285E-5</v>
      </c>
      <c r="I874">
        <f t="shared" si="122"/>
        <v>1.6093074086062636E-5</v>
      </c>
      <c r="J874">
        <f t="shared" si="123"/>
        <v>0</v>
      </c>
      <c r="K874">
        <f t="shared" si="124"/>
        <v>0</v>
      </c>
    </row>
    <row r="875" spans="1:11" x14ac:dyDescent="0.25">
      <c r="A875">
        <f t="shared" si="125"/>
        <v>5.3919999999999551</v>
      </c>
      <c r="B875" s="1">
        <f t="shared" si="117"/>
        <v>1.4380076203213618E-5</v>
      </c>
      <c r="C875" s="26">
        <f t="shared" si="118"/>
        <v>4.1720459304996869E-3</v>
      </c>
      <c r="E875">
        <f t="shared" si="119"/>
        <v>0</v>
      </c>
      <c r="F875">
        <f t="shared" si="120"/>
        <v>0</v>
      </c>
      <c r="H875">
        <f t="shared" si="121"/>
        <v>1.4380076203213618E-5</v>
      </c>
      <c r="I875">
        <f t="shared" si="122"/>
        <v>1.5534390100908788E-5</v>
      </c>
      <c r="J875">
        <f t="shared" si="123"/>
        <v>0</v>
      </c>
      <c r="K875">
        <f t="shared" si="124"/>
        <v>0</v>
      </c>
    </row>
    <row r="876" spans="1:11" x14ac:dyDescent="0.25">
      <c r="A876">
        <f t="shared" si="125"/>
        <v>5.3989999999999547</v>
      </c>
      <c r="B876" s="1">
        <f t="shared" si="117"/>
        <v>1.3880020633656419E-5</v>
      </c>
      <c r="C876" s="26">
        <f t="shared" si="118"/>
        <v>4.1443457513072992E-3</v>
      </c>
      <c r="E876">
        <f t="shared" si="119"/>
        <v>0</v>
      </c>
      <c r="F876">
        <f t="shared" si="120"/>
        <v>0</v>
      </c>
      <c r="H876">
        <f t="shared" si="121"/>
        <v>1.3880020633656419E-5</v>
      </c>
      <c r="I876">
        <f t="shared" si="122"/>
        <v>1.4994194195138991E-5</v>
      </c>
      <c r="J876">
        <f t="shared" si="123"/>
        <v>0</v>
      </c>
      <c r="K876">
        <f t="shared" si="124"/>
        <v>0</v>
      </c>
    </row>
    <row r="877" spans="1:11" x14ac:dyDescent="0.25">
      <c r="A877">
        <f t="shared" si="125"/>
        <v>5.4059999999999544</v>
      </c>
      <c r="B877" s="1">
        <f t="shared" si="117"/>
        <v>1.3396543661121535E-5</v>
      </c>
      <c r="C877" s="26">
        <f t="shared" si="118"/>
        <v>4.1168473583861418E-3</v>
      </c>
      <c r="E877">
        <f t="shared" si="119"/>
        <v>0</v>
      </c>
      <c r="F877">
        <f t="shared" si="120"/>
        <v>0</v>
      </c>
      <c r="H877">
        <f t="shared" si="121"/>
        <v>1.3396543661121535E-5</v>
      </c>
      <c r="I877">
        <f t="shared" si="122"/>
        <v>1.4471907679405171E-5</v>
      </c>
      <c r="J877">
        <f t="shared" si="123"/>
        <v>0</v>
      </c>
      <c r="K877">
        <f t="shared" si="124"/>
        <v>0</v>
      </c>
    </row>
    <row r="878" spans="1:11" x14ac:dyDescent="0.25">
      <c r="A878">
        <f t="shared" si="125"/>
        <v>5.4129999999999541</v>
      </c>
      <c r="B878" s="1">
        <f t="shared" si="117"/>
        <v>1.2929125284494885E-5</v>
      </c>
      <c r="C878" s="26">
        <f t="shared" si="118"/>
        <v>4.0895491516388712E-3</v>
      </c>
      <c r="E878">
        <f t="shared" si="119"/>
        <v>0</v>
      </c>
      <c r="F878">
        <f t="shared" si="120"/>
        <v>0</v>
      </c>
      <c r="H878">
        <f t="shared" si="121"/>
        <v>1.2929125284494885E-5</v>
      </c>
      <c r="I878">
        <f t="shared" si="122"/>
        <v>1.3966968811193248E-5</v>
      </c>
      <c r="J878">
        <f t="shared" si="123"/>
        <v>0</v>
      </c>
      <c r="K878">
        <f t="shared" si="124"/>
        <v>0</v>
      </c>
    </row>
    <row r="879" spans="1:11" x14ac:dyDescent="0.25">
      <c r="A879">
        <f t="shared" si="125"/>
        <v>5.4199999999999537</v>
      </c>
      <c r="B879" s="1">
        <f t="shared" si="117"/>
        <v>1.2477260767417848E-5</v>
      </c>
      <c r="C879" s="26">
        <f t="shared" si="118"/>
        <v>4.0624495446738807E-3</v>
      </c>
      <c r="E879">
        <f t="shared" si="119"/>
        <v>0</v>
      </c>
      <c r="F879">
        <f t="shared" si="120"/>
        <v>0</v>
      </c>
      <c r="H879">
        <f t="shared" si="121"/>
        <v>1.2477260767417848E-5</v>
      </c>
      <c r="I879">
        <f t="shared" si="122"/>
        <v>1.3478832338073255E-5</v>
      </c>
      <c r="J879">
        <f t="shared" si="123"/>
        <v>0</v>
      </c>
      <c r="K879">
        <f t="shared" si="124"/>
        <v>0</v>
      </c>
    </row>
    <row r="880" spans="1:11" x14ac:dyDescent="0.25">
      <c r="A880">
        <f t="shared" si="125"/>
        <v>5.4269999999999534</v>
      </c>
      <c r="B880" s="1">
        <f t="shared" si="117"/>
        <v>1.2040460225680873E-5</v>
      </c>
      <c r="C880" s="26">
        <f t="shared" si="118"/>
        <v>4.0355469646795291E-3</v>
      </c>
      <c r="E880">
        <f t="shared" si="119"/>
        <v>0</v>
      </c>
      <c r="F880">
        <f t="shared" si="120"/>
        <v>0</v>
      </c>
      <c r="H880">
        <f t="shared" si="121"/>
        <v>1.2040460225680873E-5</v>
      </c>
      <c r="I880">
        <f t="shared" si="122"/>
        <v>1.3006969051972305E-5</v>
      </c>
      <c r="J880">
        <f t="shared" si="123"/>
        <v>0</v>
      </c>
      <c r="K880">
        <f t="shared" si="124"/>
        <v>0</v>
      </c>
    </row>
    <row r="881" spans="1:11" x14ac:dyDescent="0.25">
      <c r="A881">
        <f t="shared" si="125"/>
        <v>5.4339999999999531</v>
      </c>
      <c r="B881" s="1">
        <f t="shared" si="117"/>
        <v>1.1618248224611484E-5</v>
      </c>
      <c r="C881" s="26">
        <f t="shared" si="118"/>
        <v>4.0088398522994438E-3</v>
      </c>
      <c r="E881">
        <f t="shared" si="119"/>
        <v>0</v>
      </c>
      <c r="F881">
        <f t="shared" si="120"/>
        <v>0</v>
      </c>
      <c r="H881">
        <f t="shared" si="121"/>
        <v>1.1618248224611484E-5</v>
      </c>
      <c r="I881">
        <f t="shared" si="122"/>
        <v>1.255086535424423E-5</v>
      </c>
      <c r="J881">
        <f t="shared" si="123"/>
        <v>0</v>
      </c>
      <c r="K881">
        <f t="shared" si="124"/>
        <v>0</v>
      </c>
    </row>
    <row r="882" spans="1:11" x14ac:dyDescent="0.25">
      <c r="A882">
        <f t="shared" si="125"/>
        <v>5.4409999999999528</v>
      </c>
      <c r="B882" s="1">
        <f t="shared" si="117"/>
        <v>1.1210163386251698E-5</v>
      </c>
      <c r="C882" s="26">
        <f t="shared" si="118"/>
        <v>3.9823266615092107E-3</v>
      </c>
      <c r="E882">
        <f t="shared" si="119"/>
        <v>0</v>
      </c>
      <c r="F882">
        <f t="shared" si="120"/>
        <v>0</v>
      </c>
      <c r="H882">
        <f t="shared" si="121"/>
        <v>1.1210163386251698E-5</v>
      </c>
      <c r="I882">
        <f t="shared" si="122"/>
        <v>1.2110022831314448E-5</v>
      </c>
      <c r="J882">
        <f t="shared" si="123"/>
        <v>0</v>
      </c>
      <c r="K882">
        <f t="shared" si="124"/>
        <v>0</v>
      </c>
    </row>
    <row r="883" spans="1:11" x14ac:dyDescent="0.25">
      <c r="A883">
        <f t="shared" si="125"/>
        <v>5.4479999999999524</v>
      </c>
      <c r="B883" s="1">
        <f t="shared" si="117"/>
        <v>1.0815758006121704E-5</v>
      </c>
      <c r="C883" s="26">
        <f t="shared" si="118"/>
        <v>3.9560058594941515E-3</v>
      </c>
      <c r="E883">
        <f t="shared" si="119"/>
        <v>0</v>
      </c>
      <c r="F883">
        <f t="shared" si="120"/>
        <v>0</v>
      </c>
      <c r="H883">
        <f t="shared" si="121"/>
        <v>1.0815758006121704E-5</v>
      </c>
      <c r="I883">
        <f t="shared" si="122"/>
        <v>1.1683957840680579E-5</v>
      </c>
      <c r="J883">
        <f t="shared" si="123"/>
        <v>0</v>
      </c>
      <c r="K883">
        <f t="shared" si="124"/>
        <v>0</v>
      </c>
    </row>
    <row r="884" spans="1:11" x14ac:dyDescent="0.25">
      <c r="A884">
        <f t="shared" si="125"/>
        <v>5.4549999999999521</v>
      </c>
      <c r="B884" s="1">
        <f t="shared" si="117"/>
        <v>1.0434597679370268E-5</v>
      </c>
      <c r="C884" s="26">
        <f t="shared" si="118"/>
        <v>3.929875926528336E-3</v>
      </c>
      <c r="E884">
        <f t="shared" si="119"/>
        <v>0</v>
      </c>
      <c r="F884">
        <f t="shared" si="120"/>
        <v>0</v>
      </c>
      <c r="H884">
        <f t="shared" si="121"/>
        <v>1.0434597679370268E-5</v>
      </c>
      <c r="I884">
        <f t="shared" si="122"/>
        <v>1.1272201107053295E-5</v>
      </c>
      <c r="J884">
        <f t="shared" si="123"/>
        <v>0</v>
      </c>
      <c r="K884">
        <f t="shared" si="124"/>
        <v>0</v>
      </c>
    </row>
    <row r="885" spans="1:11" x14ac:dyDescent="0.25">
      <c r="A885">
        <f t="shared" si="125"/>
        <v>5.4619999999999518</v>
      </c>
      <c r="B885" s="1">
        <f t="shared" si="117"/>
        <v>1.0066260936115978E-5</v>
      </c>
      <c r="C885" s="26">
        <f t="shared" si="118"/>
        <v>3.9039353558547782E-3</v>
      </c>
      <c r="E885">
        <f t="shared" si="119"/>
        <v>0</v>
      </c>
      <c r="F885">
        <f t="shared" si="120"/>
        <v>0</v>
      </c>
      <c r="H885">
        <f t="shared" si="121"/>
        <v>1.0066260936115978E-5</v>
      </c>
      <c r="I885">
        <f t="shared" si="122"/>
        <v>1.087429732842577E-5</v>
      </c>
      <c r="J885">
        <f t="shared" si="123"/>
        <v>0</v>
      </c>
      <c r="K885">
        <f t="shared" si="124"/>
        <v>0</v>
      </c>
    </row>
    <row r="886" spans="1:11" x14ac:dyDescent="0.25">
      <c r="A886">
        <f t="shared" si="125"/>
        <v>5.4689999999999515</v>
      </c>
      <c r="B886" s="1">
        <f t="shared" si="117"/>
        <v>9.7103388857850364E-6</v>
      </c>
      <c r="C886" s="26">
        <f t="shared" si="118"/>
        <v>3.8781826535667706E-3</v>
      </c>
      <c r="E886">
        <f t="shared" si="119"/>
        <v>0</v>
      </c>
      <c r="F886">
        <f t="shared" si="120"/>
        <v>0</v>
      </c>
      <c r="H886">
        <f t="shared" si="121"/>
        <v>9.7103388857850364E-6</v>
      </c>
      <c r="I886">
        <f t="shared" si="122"/>
        <v>1.0489804791861846E-5</v>
      </c>
      <c r="J886">
        <f t="shared" si="123"/>
        <v>0</v>
      </c>
      <c r="K886">
        <f t="shared" si="124"/>
        <v>0</v>
      </c>
    </row>
    <row r="887" spans="1:11" x14ac:dyDescent="0.25">
      <c r="A887">
        <f t="shared" si="125"/>
        <v>5.4759999999999511</v>
      </c>
      <c r="B887" s="1">
        <f t="shared" si="117"/>
        <v>9.366434870256553E-6</v>
      </c>
      <c r="C887" s="26">
        <f t="shared" si="118"/>
        <v>3.8526163384904064E-3</v>
      </c>
      <c r="E887">
        <f t="shared" si="119"/>
        <v>0</v>
      </c>
      <c r="F887">
        <f t="shared" si="120"/>
        <v>0</v>
      </c>
      <c r="H887">
        <f t="shared" si="121"/>
        <v>9.366434870256553E-6</v>
      </c>
      <c r="I887">
        <f t="shared" si="122"/>
        <v>1.0118294998798681E-5</v>
      </c>
      <c r="J887">
        <f t="shared" si="123"/>
        <v>0</v>
      </c>
      <c r="K887">
        <f t="shared" si="124"/>
        <v>0</v>
      </c>
    </row>
    <row r="888" spans="1:11" x14ac:dyDescent="0.25">
      <c r="A888">
        <f t="shared" si="125"/>
        <v>5.4829999999999508</v>
      </c>
      <c r="B888" s="1">
        <f t="shared" si="117"/>
        <v>9.0341641256270551E-6</v>
      </c>
      <c r="C888" s="26">
        <f t="shared" si="118"/>
        <v>3.82723494206821E-3</v>
      </c>
      <c r="E888">
        <f t="shared" si="119"/>
        <v>0</v>
      </c>
      <c r="F888">
        <f t="shared" si="120"/>
        <v>0</v>
      </c>
      <c r="H888">
        <f t="shared" si="121"/>
        <v>9.0341641256270551E-6</v>
      </c>
      <c r="I888">
        <f t="shared" si="122"/>
        <v>9.7593522996605095E-6</v>
      </c>
      <c r="J888">
        <f t="shared" si="123"/>
        <v>0</v>
      </c>
      <c r="K888">
        <f t="shared" si="124"/>
        <v>0</v>
      </c>
    </row>
    <row r="889" spans="1:11" x14ac:dyDescent="0.25">
      <c r="A889">
        <f t="shared" si="125"/>
        <v>5.4899999999999505</v>
      </c>
      <c r="B889" s="1">
        <f t="shared" si="117"/>
        <v>8.7131534524108321E-6</v>
      </c>
      <c r="C889" s="26">
        <f t="shared" si="118"/>
        <v>3.8020370082439137E-3</v>
      </c>
      <c r="E889">
        <f t="shared" si="119"/>
        <v>0</v>
      </c>
      <c r="F889">
        <f t="shared" si="120"/>
        <v>0</v>
      </c>
      <c r="H889">
        <f t="shared" si="121"/>
        <v>8.7131534524108321E-6</v>
      </c>
      <c r="I889">
        <f t="shared" si="122"/>
        <v>9.4125735375854009E-6</v>
      </c>
      <c r="J889">
        <f t="shared" si="123"/>
        <v>0</v>
      </c>
      <c r="K889">
        <f t="shared" si="124"/>
        <v>0</v>
      </c>
    </row>
    <row r="890" spans="1:11" x14ac:dyDescent="0.25">
      <c r="A890">
        <f t="shared" si="125"/>
        <v>5.4969999999999501</v>
      </c>
      <c r="B890" s="1">
        <f t="shared" si="117"/>
        <v>8.4030408939940701E-6</v>
      </c>
      <c r="C890" s="26">
        <f t="shared" si="118"/>
        <v>3.7770210933483817E-3</v>
      </c>
      <c r="E890">
        <f t="shared" si="119"/>
        <v>0</v>
      </c>
      <c r="F890">
        <f t="shared" si="120"/>
        <v>0</v>
      </c>
      <c r="H890">
        <f t="shared" si="121"/>
        <v>8.4030408939940701E-6</v>
      </c>
      <c r="I890">
        <f t="shared" si="122"/>
        <v>9.0775677010683274E-6</v>
      </c>
      <c r="J890">
        <f t="shared" si="123"/>
        <v>0</v>
      </c>
      <c r="K890">
        <f t="shared" si="124"/>
        <v>0</v>
      </c>
    </row>
    <row r="891" spans="1:11" x14ac:dyDescent="0.25">
      <c r="A891">
        <f t="shared" si="125"/>
        <v>5.5039999999999498</v>
      </c>
      <c r="B891" s="1">
        <f t="shared" si="117"/>
        <v>8.1034754231656016E-6</v>
      </c>
      <c r="C891" s="26">
        <f t="shared" si="118"/>
        <v>3.7521857659865931E-3</v>
      </c>
      <c r="E891">
        <f t="shared" si="119"/>
        <v>0</v>
      </c>
      <c r="F891">
        <f t="shared" si="120"/>
        <v>0</v>
      </c>
      <c r="H891">
        <f t="shared" si="121"/>
        <v>8.1034754231656016E-6</v>
      </c>
      <c r="I891">
        <f t="shared" si="122"/>
        <v>8.753955585329199E-6</v>
      </c>
      <c r="J891">
        <f t="shared" si="123"/>
        <v>0</v>
      </c>
      <c r="K891">
        <f t="shared" si="124"/>
        <v>0</v>
      </c>
    </row>
    <row r="892" spans="1:11" x14ac:dyDescent="0.25">
      <c r="A892">
        <f t="shared" si="125"/>
        <v>5.5109999999999495</v>
      </c>
      <c r="B892" s="1">
        <f t="shared" si="117"/>
        <v>7.8141166365482201E-6</v>
      </c>
      <c r="C892" s="26">
        <f t="shared" si="118"/>
        <v>3.7275296069257382E-3</v>
      </c>
      <c r="E892">
        <f t="shared" si="119"/>
        <v>0</v>
      </c>
      <c r="F892">
        <f t="shared" si="120"/>
        <v>0</v>
      </c>
      <c r="H892">
        <f t="shared" si="121"/>
        <v>7.8141166365482201E-6</v>
      </c>
      <c r="I892">
        <f t="shared" si="122"/>
        <v>8.4413694622156442E-6</v>
      </c>
      <c r="J892">
        <f t="shared" si="123"/>
        <v>0</v>
      </c>
      <c r="K892">
        <f t="shared" si="124"/>
        <v>0</v>
      </c>
    </row>
    <row r="893" spans="1:11" x14ac:dyDescent="0.25">
      <c r="A893">
        <f t="shared" si="125"/>
        <v>5.5179999999999492</v>
      </c>
      <c r="B893" s="1">
        <f t="shared" si="117"/>
        <v>7.534634456758697E-6</v>
      </c>
      <c r="C893" s="26">
        <f t="shared" si="118"/>
        <v>3.7030512089844146E-3</v>
      </c>
      <c r="E893">
        <f t="shared" si="119"/>
        <v>0</v>
      </c>
      <c r="F893">
        <f t="shared" si="120"/>
        <v>0</v>
      </c>
      <c r="H893">
        <f t="shared" si="121"/>
        <v>7.534634456758697E-6</v>
      </c>
      <c r="I893">
        <f t="shared" si="122"/>
        <v>8.139452758454886E-6</v>
      </c>
      <c r="J893">
        <f t="shared" si="123"/>
        <v>0</v>
      </c>
      <c r="K893">
        <f t="shared" si="124"/>
        <v>0</v>
      </c>
    </row>
    <row r="894" spans="1:11" x14ac:dyDescent="0.25">
      <c r="A894">
        <f t="shared" si="125"/>
        <v>5.5249999999999488</v>
      </c>
      <c r="B894" s="1">
        <f t="shared" si="117"/>
        <v>7.2647088421271064E-6</v>
      </c>
      <c r="C894" s="26">
        <f t="shared" si="118"/>
        <v>3.6787491769229089E-3</v>
      </c>
      <c r="E894">
        <f t="shared" si="119"/>
        <v>0</v>
      </c>
      <c r="F894">
        <f t="shared" si="120"/>
        <v>0</v>
      </c>
      <c r="H894">
        <f t="shared" si="121"/>
        <v>7.2647088421271064E-6</v>
      </c>
      <c r="I894">
        <f t="shared" si="122"/>
        <v>7.8478597420717307E-6</v>
      </c>
      <c r="J894">
        <f t="shared" si="123"/>
        <v>0</v>
      </c>
      <c r="K894">
        <f t="shared" si="124"/>
        <v>0</v>
      </c>
    </row>
    <row r="895" spans="1:11" x14ac:dyDescent="0.25">
      <c r="A895">
        <f t="shared" si="125"/>
        <v>5.5319999999999485</v>
      </c>
      <c r="B895" s="1">
        <f t="shared" si="117"/>
        <v>7.0040295038087083E-6</v>
      </c>
      <c r="C895" s="26">
        <f t="shared" si="118"/>
        <v>3.6546221273344838E-3</v>
      </c>
      <c r="E895">
        <f t="shared" si="119"/>
        <v>0</v>
      </c>
      <c r="F895">
        <f t="shared" si="120"/>
        <v>0</v>
      </c>
      <c r="H895">
        <f t="shared" si="121"/>
        <v>7.0040295038087083E-6</v>
      </c>
      <c r="I895">
        <f t="shared" si="122"/>
        <v>7.5662552167925239E-6</v>
      </c>
      <c r="J895">
        <f t="shared" si="123"/>
        <v>0</v>
      </c>
      <c r="K895">
        <f t="shared" si="124"/>
        <v>0</v>
      </c>
    </row>
    <row r="896" spans="1:11" x14ac:dyDescent="0.25">
      <c r="A896">
        <f t="shared" si="125"/>
        <v>5.5389999999999482</v>
      </c>
      <c r="B896" s="1">
        <f t="shared" si="117"/>
        <v>6.7522956301252967E-6</v>
      </c>
      <c r="C896" s="26">
        <f t="shared" si="118"/>
        <v>3.630668688537769E-3</v>
      </c>
      <c r="E896">
        <f t="shared" si="119"/>
        <v>0</v>
      </c>
      <c r="F896">
        <f t="shared" si="120"/>
        <v>0</v>
      </c>
      <c r="H896">
        <f t="shared" si="121"/>
        <v>6.7522956301252967E-6</v>
      </c>
      <c r="I896">
        <f t="shared" si="122"/>
        <v>7.2943142242589038E-6</v>
      </c>
      <c r="J896">
        <f t="shared" si="123"/>
        <v>0</v>
      </c>
      <c r="K896">
        <f t="shared" si="124"/>
        <v>0</v>
      </c>
    </row>
    <row r="897" spans="1:11" x14ac:dyDescent="0.25">
      <c r="A897">
        <f t="shared" si="125"/>
        <v>5.5459999999999479</v>
      </c>
      <c r="B897" s="1">
        <f t="shared" si="117"/>
        <v>6.5092156179749143E-6</v>
      </c>
      <c r="C897" s="26">
        <f t="shared" si="118"/>
        <v>3.6068875004702052E-3</v>
      </c>
      <c r="E897">
        <f t="shared" si="119"/>
        <v>0</v>
      </c>
      <c r="F897">
        <f t="shared" si="120"/>
        <v>0</v>
      </c>
      <c r="H897">
        <f t="shared" si="121"/>
        <v>6.5092156179749143E-6</v>
      </c>
      <c r="I897">
        <f t="shared" si="122"/>
        <v>7.0317217538772919E-6</v>
      </c>
      <c r="J897">
        <f t="shared" si="123"/>
        <v>0</v>
      </c>
      <c r="K897">
        <f t="shared" si="124"/>
        <v>0</v>
      </c>
    </row>
    <row r="898" spans="1:11" x14ac:dyDescent="0.25">
      <c r="A898">
        <f t="shared" si="125"/>
        <v>5.5529999999999475</v>
      </c>
      <c r="B898" s="1">
        <f t="shared" si="117"/>
        <v>6.2745068111521949E-6</v>
      </c>
      <c r="C898" s="26">
        <f t="shared" si="118"/>
        <v>3.5832772145824401E-3</v>
      </c>
      <c r="E898">
        <f t="shared" si="119"/>
        <v>0</v>
      </c>
      <c r="F898">
        <f t="shared" si="120"/>
        <v>0</v>
      </c>
      <c r="H898">
        <f t="shared" si="121"/>
        <v>6.2745068111521949E-6</v>
      </c>
      <c r="I898">
        <f t="shared" si="122"/>
        <v>6.7781724601337611E-6</v>
      </c>
      <c r="J898">
        <f t="shared" si="123"/>
        <v>0</v>
      </c>
      <c r="K898">
        <f t="shared" si="124"/>
        <v>0</v>
      </c>
    </row>
    <row r="899" spans="1:11" x14ac:dyDescent="0.25">
      <c r="A899">
        <f t="shared" si="125"/>
        <v>5.5599999999999472</v>
      </c>
      <c r="B899" s="1">
        <f t="shared" si="117"/>
        <v>6.0478952454239956E-6</v>
      </c>
      <c r="C899" s="26">
        <f t="shared" si="118"/>
        <v>3.5598364937338514E-3</v>
      </c>
      <c r="E899">
        <f t="shared" si="119"/>
        <v>0</v>
      </c>
      <c r="F899">
        <f t="shared" si="120"/>
        <v>0</v>
      </c>
      <c r="H899">
        <f t="shared" si="121"/>
        <v>6.0478952454239956E-6</v>
      </c>
      <c r="I899">
        <f t="shared" si="122"/>
        <v>6.5333703872064374E-6</v>
      </c>
      <c r="J899">
        <f t="shared" si="123"/>
        <v>0</v>
      </c>
      <c r="K899">
        <f t="shared" si="124"/>
        <v>0</v>
      </c>
    </row>
    <row r="900" spans="1:11" x14ac:dyDescent="0.25">
      <c r="A900">
        <f t="shared" si="125"/>
        <v>5.5669999999999469</v>
      </c>
      <c r="B900" s="1">
        <f t="shared" si="117"/>
        <v>5.8291154002083453E-6</v>
      </c>
      <c r="C900" s="26">
        <f t="shared" si="118"/>
        <v>3.5365640120889898E-3</v>
      </c>
      <c r="E900">
        <f t="shared" si="119"/>
        <v>0</v>
      </c>
      <c r="F900">
        <f t="shared" si="120"/>
        <v>0</v>
      </c>
      <c r="H900">
        <f t="shared" si="121"/>
        <v>5.8291154002083453E-6</v>
      </c>
      <c r="I900">
        <f t="shared" si="122"/>
        <v>6.2970287007112819E-6</v>
      </c>
      <c r="J900">
        <f t="shared" si="123"/>
        <v>0</v>
      </c>
      <c r="K900">
        <f t="shared" si="124"/>
        <v>0</v>
      </c>
    </row>
    <row r="901" spans="1:11" x14ac:dyDescent="0.25">
      <c r="A901">
        <f t="shared" si="125"/>
        <v>5.5739999999999466</v>
      </c>
      <c r="B901" s="1">
        <f t="shared" si="117"/>
        <v>5.6179099567068491E-6</v>
      </c>
      <c r="C901" s="26">
        <f t="shared" si="118"/>
        <v>3.5134584550150665E-3</v>
      </c>
      <c r="E901">
        <f t="shared" si="119"/>
        <v>0</v>
      </c>
      <c r="F901">
        <f t="shared" si="120"/>
        <v>0</v>
      </c>
      <c r="H901">
        <f t="shared" si="121"/>
        <v>5.6179099567068491E-6</v>
      </c>
      <c r="I901">
        <f t="shared" si="122"/>
        <v>6.0688694264193646E-6</v>
      </c>
      <c r="J901">
        <f t="shared" si="123"/>
        <v>0</v>
      </c>
      <c r="K901">
        <f t="shared" si="124"/>
        <v>0</v>
      </c>
    </row>
    <row r="902" spans="1:11" x14ac:dyDescent="0.25">
      <c r="A902">
        <f t="shared" si="125"/>
        <v>5.5809999999999462</v>
      </c>
      <c r="B902" s="1">
        <f t="shared" si="117"/>
        <v>5.4140295623436688E-6</v>
      </c>
      <c r="C902" s="26">
        <f t="shared" si="118"/>
        <v>3.4905185189804348E-3</v>
      </c>
      <c r="E902">
        <f t="shared" si="119"/>
        <v>0</v>
      </c>
      <c r="F902">
        <f t="shared" si="120"/>
        <v>0</v>
      </c>
      <c r="H902">
        <f t="shared" si="121"/>
        <v>5.4140295623436688E-6</v>
      </c>
      <c r="I902">
        <f t="shared" si="122"/>
        <v>5.8486231957869442E-6</v>
      </c>
      <c r="J902">
        <f t="shared" si="123"/>
        <v>0</v>
      </c>
      <c r="K902">
        <f t="shared" si="124"/>
        <v>0</v>
      </c>
    </row>
    <row r="903" spans="1:11" x14ac:dyDescent="0.25">
      <c r="A903">
        <f>A902+0.007</f>
        <v>5.5879999999999459</v>
      </c>
      <c r="B903" s="1">
        <f t="shared" si="117"/>
        <v>5.2172326013670768E-6</v>
      </c>
      <c r="C903" s="26">
        <f t="shared" si="118"/>
        <v>3.4677429114540271E-3</v>
      </c>
      <c r="E903">
        <f t="shared" si="119"/>
        <v>0</v>
      </c>
      <c r="F903">
        <f t="shared" si="120"/>
        <v>0</v>
      </c>
      <c r="H903">
        <f t="shared" si="121"/>
        <v>5.2172326013670768E-6</v>
      </c>
      <c r="I903">
        <f t="shared" si="122"/>
        <v>5.63602899814281E-6</v>
      </c>
      <c r="J903">
        <f t="shared" si="123"/>
        <v>0</v>
      </c>
      <c r="K903">
        <f t="shared" si="124"/>
        <v>0</v>
      </c>
    </row>
  </sheetData>
  <mergeCells count="6">
    <mergeCell ref="A3:C3"/>
    <mergeCell ref="E17:F17"/>
    <mergeCell ref="J17:K17"/>
    <mergeCell ref="H3:J3"/>
    <mergeCell ref="K3:L3"/>
    <mergeCell ref="D3:F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29"/>
  <sheetViews>
    <sheetView workbookViewId="0">
      <selection activeCell="I12" sqref="I12"/>
    </sheetView>
  </sheetViews>
  <sheetFormatPr defaultColWidth="8.85546875" defaultRowHeight="15" x14ac:dyDescent="0.25"/>
  <cols>
    <col min="2" max="2" width="19.5703125" bestFit="1" customWidth="1"/>
    <col min="3" max="4" width="8.140625" customWidth="1"/>
  </cols>
  <sheetData>
    <row r="2" spans="2:4" x14ac:dyDescent="0.25">
      <c r="B2" t="s">
        <v>36</v>
      </c>
      <c r="C2">
        <v>100</v>
      </c>
    </row>
    <row r="3" spans="2:4" x14ac:dyDescent="0.25">
      <c r="B3" t="s">
        <v>7</v>
      </c>
      <c r="C3">
        <v>0.95</v>
      </c>
    </row>
    <row r="6" spans="2:4" x14ac:dyDescent="0.25">
      <c r="B6" s="34" t="s">
        <v>31</v>
      </c>
    </row>
    <row r="8" spans="2:4" x14ac:dyDescent="0.25">
      <c r="C8" s="1">
        <f>'VaRs setting'!F12</f>
        <v>2.9917221465331387</v>
      </c>
    </row>
    <row r="9" spans="2:4" x14ac:dyDescent="0.25">
      <c r="C9" s="1">
        <f>_xlfn.LOGNORM.DIST(C8,'VaRs setting'!F5,'VaRs setting'!F6,FALSE)</f>
        <v>5.5091821480818252E-2</v>
      </c>
    </row>
    <row r="10" spans="2:4" x14ac:dyDescent="0.25">
      <c r="C10" s="1">
        <f>SQRT(C3*(1-C3)/C2)/C9</f>
        <v>0.39560308829672181</v>
      </c>
    </row>
    <row r="12" spans="2:4" x14ac:dyDescent="0.25">
      <c r="B12" t="s">
        <v>32</v>
      </c>
      <c r="C12" s="32">
        <v>0.95</v>
      </c>
    </row>
    <row r="13" spans="2:4" x14ac:dyDescent="0.25">
      <c r="B13" t="s">
        <v>33</v>
      </c>
      <c r="C13" s="23">
        <f>C8+_xlfn.NORM.INV((1-C12)/2,0,1)*C10</f>
        <v>2.2163543412987452</v>
      </c>
      <c r="D13" s="23">
        <f>C8+_xlfn.NORM.INV((1+C12)/2,0,1)*C10</f>
        <v>3.7670899517675323</v>
      </c>
    </row>
    <row r="15" spans="2:4" x14ac:dyDescent="0.25">
      <c r="B15" t="s">
        <v>34</v>
      </c>
      <c r="C15" s="33">
        <f>(_xlfn.NORM.INV((1+C12)/2,0,1)*C10)/C8</f>
        <v>0.25917106176885568</v>
      </c>
    </row>
    <row r="17" spans="2:4" x14ac:dyDescent="0.25">
      <c r="B17" s="34" t="s">
        <v>35</v>
      </c>
    </row>
    <row r="19" spans="2:4" x14ac:dyDescent="0.25">
      <c r="C19" s="1">
        <f>'VaRs setting'!L12</f>
        <v>2.8137978637887842</v>
      </c>
    </row>
    <row r="20" spans="2:4" x14ac:dyDescent="0.25">
      <c r="C20" s="1">
        <f>_xlfn.NORM.DIST((C19-'VaRs setting'!L5)/'VaRs setting'!L6,0,1,FALSE)/('VaRs setting'!L6*(1-_xlfn.NORM.DIST('VaRs setting'!M8,0,1,TRUE)))</f>
        <v>0.11637664660671818</v>
      </c>
    </row>
    <row r="21" spans="2:4" x14ac:dyDescent="0.25">
      <c r="C21" s="1">
        <f>SQRT(C3*(1-C3)/C2)/C20</f>
        <v>0.18727550031025922</v>
      </c>
    </row>
    <row r="23" spans="2:4" x14ac:dyDescent="0.25">
      <c r="B23" t="s">
        <v>32</v>
      </c>
      <c r="C23" s="32">
        <v>0.95</v>
      </c>
    </row>
    <row r="24" spans="2:4" x14ac:dyDescent="0.25">
      <c r="B24" t="s">
        <v>33</v>
      </c>
      <c r="C24" s="23">
        <f>C19+_xlfn.NORM.INV((1-C23)/2,0,1)*C21</f>
        <v>2.4467446279939566</v>
      </c>
      <c r="D24" s="23">
        <f>C19+_xlfn.NORM.INV((1+C23)/2,0,1)*C21</f>
        <v>3.1808510995836117</v>
      </c>
    </row>
    <row r="26" spans="2:4" x14ac:dyDescent="0.25">
      <c r="B26" t="s">
        <v>34</v>
      </c>
      <c r="C26" s="33">
        <f>(_xlfn.NORM.INV((1+C23)/2,0,1)*C21)/C19</f>
        <v>0.13044762046289629</v>
      </c>
    </row>
    <row r="29" spans="2:4" x14ac:dyDescent="0.25">
      <c r="C29" s="3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15"/>
  <sheetViews>
    <sheetView workbookViewId="0">
      <selection activeCell="O24" sqref="O24"/>
    </sheetView>
  </sheetViews>
  <sheetFormatPr defaultColWidth="8.85546875" defaultRowHeight="15" x14ac:dyDescent="0.25"/>
  <cols>
    <col min="2" max="2" width="19.7109375" customWidth="1"/>
    <col min="3" max="3" width="9.140625" bestFit="1" customWidth="1"/>
    <col min="7" max="7" width="9.140625" bestFit="1" customWidth="1"/>
    <col min="11" max="11" width="9.140625" bestFit="1" customWidth="1"/>
  </cols>
  <sheetData>
    <row r="2" spans="2:14" ht="15.75" thickBot="1" x14ac:dyDescent="0.3"/>
    <row r="3" spans="2:14" ht="15.75" thickBot="1" x14ac:dyDescent="0.3">
      <c r="C3" s="73" t="s">
        <v>37</v>
      </c>
      <c r="D3" s="74"/>
      <c r="E3" s="74"/>
      <c r="F3" s="75"/>
      <c r="G3" s="76" t="s">
        <v>38</v>
      </c>
      <c r="H3" s="74"/>
      <c r="I3" s="74"/>
      <c r="J3" s="75"/>
      <c r="K3" s="74" t="s">
        <v>35</v>
      </c>
      <c r="L3" s="74"/>
      <c r="M3" s="74"/>
      <c r="N3" s="77"/>
    </row>
    <row r="4" spans="2:14" x14ac:dyDescent="0.25">
      <c r="B4" s="45"/>
      <c r="F4" s="36"/>
      <c r="J4" s="36"/>
      <c r="K4" s="35" t="s">
        <v>19</v>
      </c>
      <c r="L4">
        <f>0</f>
        <v>0</v>
      </c>
      <c r="N4" s="36"/>
    </row>
    <row r="5" spans="2:14" x14ac:dyDescent="0.25">
      <c r="B5" s="47" t="s">
        <v>39</v>
      </c>
      <c r="C5" t="s">
        <v>0</v>
      </c>
      <c r="D5" s="25">
        <f>'VaRs setting'!F5</f>
        <v>6.6583162997904635E-2</v>
      </c>
      <c r="F5" s="36"/>
      <c r="G5" t="s">
        <v>0</v>
      </c>
      <c r="H5">
        <f>'VaRs setting'!J5</f>
        <v>1.3</v>
      </c>
      <c r="J5" s="36"/>
      <c r="K5" s="35" t="s">
        <v>0</v>
      </c>
      <c r="L5">
        <f>'VaRs setting'!L5</f>
        <v>1.3</v>
      </c>
      <c r="N5" s="36"/>
    </row>
    <row r="6" spans="2:14" x14ac:dyDescent="0.25">
      <c r="B6" s="47">
        <v>100</v>
      </c>
      <c r="C6" t="s">
        <v>1</v>
      </c>
      <c r="D6" s="1">
        <f>'VaRs setting'!F6</f>
        <v>0.62574931317515081</v>
      </c>
      <c r="F6" s="36"/>
      <c r="G6" t="s">
        <v>1</v>
      </c>
      <c r="H6">
        <f>'VaRs setting'!J6</f>
        <v>0.9</v>
      </c>
      <c r="J6" s="36"/>
      <c r="K6" s="35" t="s">
        <v>1</v>
      </c>
      <c r="L6">
        <f>'VaRs setting'!L6</f>
        <v>0.9</v>
      </c>
      <c r="N6" s="36"/>
    </row>
    <row r="7" spans="2:14" x14ac:dyDescent="0.25">
      <c r="B7" s="47" t="s">
        <v>32</v>
      </c>
      <c r="C7" s="39" t="s">
        <v>12</v>
      </c>
      <c r="D7">
        <f>EXP(D5+D6^2/2)</f>
        <v>1.3</v>
      </c>
      <c r="F7" s="36"/>
      <c r="G7" s="39" t="s">
        <v>12</v>
      </c>
      <c r="H7">
        <f>H5</f>
        <v>1.3</v>
      </c>
      <c r="J7" s="36"/>
      <c r="K7" s="37" t="s">
        <v>12</v>
      </c>
      <c r="L7" s="23">
        <f>'VaRs setting'!L8</f>
        <v>1.4366549293373168</v>
      </c>
      <c r="N7" s="36"/>
    </row>
    <row r="8" spans="2:14" x14ac:dyDescent="0.25">
      <c r="B8" s="48">
        <v>0.95</v>
      </c>
      <c r="C8" s="39" t="s">
        <v>13</v>
      </c>
      <c r="D8">
        <f>EXP(2*D5+D6^2)*(EXP(D6^2)-1)</f>
        <v>0.81</v>
      </c>
      <c r="E8" s="27"/>
      <c r="F8" s="36"/>
      <c r="G8" s="39" t="s">
        <v>13</v>
      </c>
      <c r="H8">
        <f>H6^2</f>
        <v>0.81</v>
      </c>
      <c r="J8" s="36"/>
      <c r="K8" s="37" t="s">
        <v>13</v>
      </c>
      <c r="L8" s="23">
        <f>'VaRs setting'!L9</f>
        <v>0.61367402214930145</v>
      </c>
      <c r="N8" s="36"/>
    </row>
    <row r="9" spans="2:14" ht="15.75" thickBot="1" x14ac:dyDescent="0.3">
      <c r="B9" s="46"/>
      <c r="D9" s="27"/>
      <c r="E9" s="27"/>
      <c r="F9" s="36"/>
      <c r="J9" s="36"/>
      <c r="K9" s="35"/>
      <c r="N9" s="36"/>
    </row>
    <row r="10" spans="2:14" x14ac:dyDescent="0.25">
      <c r="B10" s="43" t="s">
        <v>20</v>
      </c>
      <c r="C10" s="43" t="s">
        <v>40</v>
      </c>
      <c r="D10" s="27" t="s">
        <v>17</v>
      </c>
      <c r="E10" s="27" t="s">
        <v>18</v>
      </c>
      <c r="F10" s="36"/>
      <c r="G10" s="27" t="s">
        <v>40</v>
      </c>
      <c r="H10" s="27" t="s">
        <v>17</v>
      </c>
      <c r="I10" s="27" t="s">
        <v>18</v>
      </c>
      <c r="J10" s="36"/>
      <c r="K10" s="43" t="s">
        <v>40</v>
      </c>
      <c r="L10" s="27" t="s">
        <v>17</v>
      </c>
      <c r="M10" s="27" t="s">
        <v>18</v>
      </c>
      <c r="N10" s="36"/>
    </row>
    <row r="11" spans="2:14" x14ac:dyDescent="0.25">
      <c r="B11" s="43">
        <v>0.9</v>
      </c>
      <c r="C11" s="52">
        <f>(SQRT(B11*(1-B11)/$B$6)/E11 * (_xlfn.NORM.INV((1+$B$8)/2,0,1)) )/D11</f>
        <v>0.20965090157878738</v>
      </c>
      <c r="D11" s="54">
        <f>EXP($D$5+$D$6*_xlfn.NORM.INV(B11,0,1))</f>
        <v>2.3833645716453598</v>
      </c>
      <c r="E11" s="66">
        <f>_xlfn.LOGNORM.DIST(D11,$D$5,$D$6,FALSE)</f>
        <v>0.11767443777994868</v>
      </c>
      <c r="F11" s="36"/>
      <c r="G11" s="62">
        <f>(SQRT(B11*(1-B11)/$B$6)/I11 * (_xlfn.NORM.INV((1+$B$8)/2,0,1)) )/H11</f>
        <v>0.12290544878443559</v>
      </c>
      <c r="H11" s="54">
        <f>$H$5+$H$6*_xlfn.NORM.INV(B11,0,1)</f>
        <v>2.4533964089901406</v>
      </c>
      <c r="I11" s="55">
        <f>_xlfn.NORM.DIST(H11,$H$5,$H$6,FALSE)</f>
        <v>0.19499814659165196</v>
      </c>
      <c r="J11" s="36"/>
      <c r="K11" s="52">
        <f>(SQRT(B11*(1-B11)/$B$6)/M11 * (_xlfn.NORM.INV((1+$B$8)/2,0,1)) )/L11</f>
        <v>0.11852332245699829</v>
      </c>
      <c r="L11" s="54">
        <f>$L$5+$L$6*_xlfn.NORM.INV(_xlfn.NORM.DIST('VaRs setting'!$M$8,0,1,TRUE)+B11*(1-_xlfn.NORM.DIST('VaRs setting'!$M$8,0,1,TRUE)),0,1)</f>
        <v>2.4925883331264185</v>
      </c>
      <c r="M11" s="55">
        <f>_xlfn.NORM.DIST((L11-'VaRs setting'!$L$5)/'VaRs setting'!$L$6,0,1,FALSE)/('VaRs setting'!$L$6*(1-_xlfn.NORM.DIST('VaRs setting'!$M$8,0,1,TRUE)))</f>
        <v>0.1990283628583939</v>
      </c>
      <c r="N11" s="36"/>
    </row>
    <row r="12" spans="2:14" x14ac:dyDescent="0.25">
      <c r="B12" s="43">
        <v>0.95</v>
      </c>
      <c r="C12" s="52">
        <f>(SQRT(B12*(1-B12)/$B$6)/E12 * (_xlfn.NORM.INV((1+$B$8)/2,0,1)) )/D12</f>
        <v>0.25917106176885568</v>
      </c>
      <c r="D12" s="54">
        <f>EXP($D$5+$D$6*_xlfn.NORM.INV(B12,0,1))</f>
        <v>2.9917221465331387</v>
      </c>
      <c r="E12" s="66">
        <f t="shared" ref="E12:E15" si="0">_xlfn.LOGNORM.DIST(D12,$D$5,$D$6,FALSE)</f>
        <v>5.5091821480818252E-2</v>
      </c>
      <c r="F12" s="36"/>
      <c r="G12" s="62">
        <f t="shared" ref="G12:G15" si="1">(SQRT(B12*(1-B12)/$B$6)/I12 * (_xlfn.NORM.INV((1+$B$8)/2,0,1)) )/H12</f>
        <v>0.13406836499295</v>
      </c>
      <c r="H12" s="54">
        <f t="shared" ref="H12:H15" si="2">$H$5+$H$6*_xlfn.NORM.INV(B12,0,1)</f>
        <v>2.7803682642563246</v>
      </c>
      <c r="I12" s="55">
        <f t="shared" ref="I12:I15" si="3">_xlfn.NORM.DIST(H12,$H$5,$H$6,FALSE)</f>
        <v>0.11459515597263502</v>
      </c>
      <c r="J12" s="36"/>
      <c r="K12" s="52">
        <f t="shared" ref="K12:K15" si="4">(SQRT(B12*(1-B12)/$B$6)/M12 * (_xlfn.NORM.INV((1+$B$8)/2,0,1)) )/L12</f>
        <v>0.13044762046289629</v>
      </c>
      <c r="L12" s="54">
        <f>$L$5+$L$6*_xlfn.NORM.INV(_xlfn.NORM.DIST('VaRs setting'!$M$8,0,1,TRUE)+B12*(1-_xlfn.NORM.DIST('VaRs setting'!$M$8,0,1,TRUE)),0,1)</f>
        <v>2.8137978637887842</v>
      </c>
      <c r="M12" s="55">
        <f>_xlfn.NORM.DIST((L12-'VaRs setting'!$L$5)/'VaRs setting'!$L$6,0,1,FALSE)/('VaRs setting'!$L$6*(1-_xlfn.NORM.DIST('VaRs setting'!$M$8,0,1,TRUE)))</f>
        <v>0.11637664660671818</v>
      </c>
      <c r="N12" s="36"/>
    </row>
    <row r="13" spans="2:14" x14ac:dyDescent="0.25">
      <c r="B13" s="43">
        <v>0.99</v>
      </c>
      <c r="C13" s="52">
        <f>(SQRT(B13*(1-B13)/$B$6)/E13 * (_xlfn.NORM.INV((1+$B$8)/2,0,1)) )/D13</f>
        <v>0.45786131169522382</v>
      </c>
      <c r="D13" s="54">
        <f>EXP($D$5+$D$6*_xlfn.NORM.INV(B13,0,1))</f>
        <v>4.5827247618024884</v>
      </c>
      <c r="E13" s="66">
        <f t="shared" si="0"/>
        <v>9.2941133733234049E-3</v>
      </c>
      <c r="F13" s="36"/>
      <c r="G13" s="62">
        <f t="shared" si="1"/>
        <v>0.19404432807710395</v>
      </c>
      <c r="H13" s="54">
        <f t="shared" si="2"/>
        <v>3.3937130866367564</v>
      </c>
      <c r="I13" s="55">
        <f t="shared" si="3"/>
        <v>2.961349133717564E-2</v>
      </c>
      <c r="J13" s="36"/>
      <c r="K13" s="52">
        <f t="shared" si="4"/>
        <v>0.19070750534064759</v>
      </c>
      <c r="L13" s="54">
        <f>$L$5+$L$6*_xlfn.NORM.INV(_xlfn.NORM.DIST('VaRs setting'!$M$8,0,1,TRUE)+B13*(1-_xlfn.NORM.DIST('VaRs setting'!$M$8,0,1,TRUE)),0,1)</f>
        <v>3.4196597450994579</v>
      </c>
      <c r="M13" s="55">
        <f>_xlfn.NORM.DIST((L13-'VaRs setting'!$L$5)/'VaRs setting'!$L$6,0,1,FALSE)/('VaRs setting'!$L$6*(1-_xlfn.NORM.DIST('VaRs setting'!$M$8,0,1,TRUE)))</f>
        <v>2.9903016956876697E-2</v>
      </c>
      <c r="N13" s="36"/>
    </row>
    <row r="14" spans="2:14" x14ac:dyDescent="0.25">
      <c r="B14" s="43">
        <v>0.995</v>
      </c>
      <c r="C14" s="52">
        <f>(SQRT(B14*(1-B14)/$B$6)/E14 * (_xlfn.NORM.INV((1+$B$8)/2,0,1)) )/D14</f>
        <v>0.59825238719846985</v>
      </c>
      <c r="D14" s="54">
        <f>EXP($D$5+$D$6*_xlfn.NORM.INV(B14,0,1))</f>
        <v>5.3570131977959088</v>
      </c>
      <c r="E14" s="66">
        <f t="shared" si="0"/>
        <v>4.3135762264981028E-3</v>
      </c>
      <c r="F14" s="36"/>
      <c r="G14" s="62">
        <f t="shared" si="1"/>
        <v>0.23780907991753281</v>
      </c>
      <c r="H14" s="54">
        <f t="shared" si="2"/>
        <v>3.61824637319401</v>
      </c>
      <c r="I14" s="55">
        <f t="shared" si="3"/>
        <v>1.6066381141019371E-2</v>
      </c>
      <c r="J14" s="36"/>
      <c r="K14" s="52">
        <f t="shared" si="4"/>
        <v>0.23427649431107794</v>
      </c>
      <c r="L14" s="54">
        <f>$L$5+$L$6*_xlfn.NORM.INV(_xlfn.NORM.DIST('VaRs setting'!$M$8,0,1,TRUE)+B14*(1-_xlfn.NORM.DIST('VaRs setting'!$M$8,0,1,TRUE)),0,1)</f>
        <v>3.6421750299267472</v>
      </c>
      <c r="M14" s="55">
        <f>_xlfn.NORM.DIST((L14-'VaRs setting'!$L$5)/'VaRs setting'!$L$6,0,1,FALSE)/('VaRs setting'!$L$6*(1-_xlfn.NORM.DIST('VaRs setting'!$M$8,0,1,TRUE)))</f>
        <v>1.6201495491951799E-2</v>
      </c>
      <c r="N14" s="36"/>
    </row>
    <row r="15" spans="2:14" ht="15.75" thickBot="1" x14ac:dyDescent="0.3">
      <c r="B15" s="44">
        <v>0.999</v>
      </c>
      <c r="C15" s="53">
        <f>(SQRT(B15*(1-B15)/$B$6)/E15 * (_xlfn.NORM.INV((1+$B$8)/2,0,1)) )/D15</f>
        <v>1.1512681283842638</v>
      </c>
      <c r="D15" s="56">
        <f>EXP($D$5+$D$6*_xlfn.NORM.INV(B15,0,1))</f>
        <v>7.3912281070107744</v>
      </c>
      <c r="E15" s="57">
        <f t="shared" si="0"/>
        <v>7.2801067522326442E-4</v>
      </c>
      <c r="F15" s="38"/>
      <c r="G15" s="53">
        <f t="shared" si="1"/>
        <v>0.40572312879794825</v>
      </c>
      <c r="H15" s="56">
        <f t="shared" si="2"/>
        <v>4.0812090755510324</v>
      </c>
      <c r="I15" s="57">
        <f t="shared" si="3"/>
        <v>3.7412111967377632E-3</v>
      </c>
      <c r="J15" s="38"/>
      <c r="K15" s="67">
        <f t="shared" si="4"/>
        <v>0.40114845356567236</v>
      </c>
      <c r="L15" s="68">
        <f>$L$5+$L$6*_xlfn.NORM.INV(_xlfn.NORM.DIST('VaRs setting'!$M$8,0,1,TRUE)+B15*(1-_xlfn.NORM.DIST('VaRs setting'!$M$8,0,1,TRUE)),0,1)</f>
        <v>4.1017823628809342</v>
      </c>
      <c r="M15" s="69">
        <f>_xlfn.NORM.DIST((L15-'VaRs setting'!$L$5)/'VaRs setting'!$L$6,0,1,FALSE)/('VaRs setting'!$L$6*(1-_xlfn.NORM.DIST('VaRs setting'!$M$8,0,1,TRUE)))</f>
        <v>3.7648970015895255E-3</v>
      </c>
      <c r="N15" s="38"/>
    </row>
  </sheetData>
  <mergeCells count="3">
    <mergeCell ref="C3:F3"/>
    <mergeCell ref="G3:J3"/>
    <mergeCell ref="K3:N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22"/>
  <sheetViews>
    <sheetView workbookViewId="0">
      <selection activeCell="K11" sqref="K11:M15"/>
    </sheetView>
  </sheetViews>
  <sheetFormatPr defaultColWidth="8.85546875" defaultRowHeight="15" x14ac:dyDescent="0.25"/>
  <cols>
    <col min="2" max="2" width="19.28515625" bestFit="1" customWidth="1"/>
    <col min="3" max="3" width="12" bestFit="1" customWidth="1"/>
  </cols>
  <sheetData>
    <row r="2" spans="2:14" ht="15.75" thickBot="1" x14ac:dyDescent="0.3"/>
    <row r="3" spans="2:14" ht="15.75" thickBot="1" x14ac:dyDescent="0.3">
      <c r="C3" s="78" t="s">
        <v>37</v>
      </c>
      <c r="D3" s="79"/>
      <c r="E3" s="79"/>
      <c r="F3" s="80"/>
      <c r="G3" s="81" t="s">
        <v>38</v>
      </c>
      <c r="H3" s="79"/>
      <c r="I3" s="79"/>
      <c r="J3" s="80"/>
      <c r="K3" s="79" t="s">
        <v>35</v>
      </c>
      <c r="L3" s="79"/>
      <c r="M3" s="79"/>
      <c r="N3" s="82"/>
    </row>
    <row r="4" spans="2:14" x14ac:dyDescent="0.25">
      <c r="B4" s="40"/>
      <c r="C4" s="40"/>
      <c r="D4" s="50"/>
      <c r="E4" s="50"/>
      <c r="F4" s="41"/>
      <c r="G4" s="50"/>
      <c r="H4" s="50"/>
      <c r="I4" s="50"/>
      <c r="J4" s="41"/>
      <c r="K4" s="50" t="s">
        <v>19</v>
      </c>
      <c r="L4" s="50">
        <f>0</f>
        <v>0</v>
      </c>
      <c r="M4" s="50"/>
      <c r="N4" s="41"/>
    </row>
    <row r="5" spans="2:14" x14ac:dyDescent="0.25">
      <c r="B5" s="43" t="s">
        <v>41</v>
      </c>
      <c r="C5" s="35" t="s">
        <v>0</v>
      </c>
      <c r="D5" s="1">
        <f>'VaRs setting'!F5</f>
        <v>6.6583162997904635E-2</v>
      </c>
      <c r="F5" s="36"/>
      <c r="G5" t="s">
        <v>0</v>
      </c>
      <c r="H5">
        <f>'VaRs setting'!J5</f>
        <v>1.3</v>
      </c>
      <c r="J5" s="36"/>
      <c r="K5" t="s">
        <v>0</v>
      </c>
      <c r="L5">
        <f>'VaRs setting'!L5</f>
        <v>1.3</v>
      </c>
      <c r="N5" s="36"/>
    </row>
    <row r="6" spans="2:14" x14ac:dyDescent="0.25">
      <c r="B6" s="51">
        <v>0.1</v>
      </c>
      <c r="C6" s="35" t="s">
        <v>1</v>
      </c>
      <c r="D6" s="1">
        <f>'VaRs setting'!F6</f>
        <v>0.62574931317515081</v>
      </c>
      <c r="F6" s="36"/>
      <c r="G6" t="s">
        <v>1</v>
      </c>
      <c r="H6">
        <f>'VaRs setting'!J6</f>
        <v>0.9</v>
      </c>
      <c r="J6" s="36"/>
      <c r="K6" t="s">
        <v>1</v>
      </c>
      <c r="L6">
        <f>'VaRs setting'!L6</f>
        <v>0.9</v>
      </c>
      <c r="N6" s="36"/>
    </row>
    <row r="7" spans="2:14" x14ac:dyDescent="0.25">
      <c r="B7" s="43" t="s">
        <v>32</v>
      </c>
      <c r="C7" s="37" t="s">
        <v>12</v>
      </c>
      <c r="D7">
        <f>EXP(D5+D6^2/2)</f>
        <v>1.3</v>
      </c>
      <c r="F7" s="36"/>
      <c r="G7" s="39" t="s">
        <v>12</v>
      </c>
      <c r="H7">
        <f>H5</f>
        <v>1.3</v>
      </c>
      <c r="J7" s="36"/>
      <c r="K7" s="39" t="s">
        <v>12</v>
      </c>
      <c r="L7" s="23">
        <f>'VaRs setting'!L8</f>
        <v>1.4366549293373168</v>
      </c>
      <c r="N7" s="36"/>
    </row>
    <row r="8" spans="2:14" x14ac:dyDescent="0.25">
      <c r="B8" s="51">
        <v>0.95</v>
      </c>
      <c r="C8" s="37" t="s">
        <v>13</v>
      </c>
      <c r="D8">
        <f>EXP(2*D5+D6^2)*(EXP(D6^2)-1)</f>
        <v>0.81</v>
      </c>
      <c r="E8" s="27"/>
      <c r="F8" s="36"/>
      <c r="G8" s="39" t="s">
        <v>13</v>
      </c>
      <c r="H8">
        <f>H6^2</f>
        <v>0.81</v>
      </c>
      <c r="J8" s="36"/>
      <c r="K8" s="39" t="s">
        <v>13</v>
      </c>
      <c r="L8" s="23">
        <f>'VaRs setting'!L9</f>
        <v>0.61367402214930145</v>
      </c>
      <c r="N8" s="36"/>
    </row>
    <row r="9" spans="2:14" ht="15.75" thickBot="1" x14ac:dyDescent="0.3">
      <c r="B9" s="42"/>
      <c r="C9" s="35"/>
      <c r="F9" s="36"/>
      <c r="J9" s="36"/>
      <c r="N9" s="36"/>
    </row>
    <row r="10" spans="2:14" x14ac:dyDescent="0.25">
      <c r="B10" s="64" t="s">
        <v>20</v>
      </c>
      <c r="C10" s="64" t="s">
        <v>8</v>
      </c>
      <c r="D10" s="63" t="s">
        <v>17</v>
      </c>
      <c r="E10" s="63" t="s">
        <v>18</v>
      </c>
      <c r="F10" s="65"/>
      <c r="G10" s="63" t="s">
        <v>8</v>
      </c>
      <c r="H10" s="63" t="s">
        <v>17</v>
      </c>
      <c r="I10" s="63" t="s">
        <v>18</v>
      </c>
      <c r="J10" s="65"/>
      <c r="K10" s="63" t="s">
        <v>8</v>
      </c>
      <c r="L10" s="63" t="s">
        <v>17</v>
      </c>
      <c r="M10" s="63" t="s">
        <v>18</v>
      </c>
      <c r="N10" s="65"/>
    </row>
    <row r="11" spans="2:14" x14ac:dyDescent="0.25">
      <c r="B11" s="43">
        <v>0.9</v>
      </c>
      <c r="C11" s="58">
        <f>B11*(1-B11) /($B$6* E11*D11 / _xlfn.NORM.INV((1+$B$8)/2,0,1)  )^2</f>
        <v>439.53500532798381</v>
      </c>
      <c r="D11" s="54">
        <f>EXP($D$5+$D$6*_xlfn.NORM.INV(B11,0,1))</f>
        <v>2.3833645716453598</v>
      </c>
      <c r="E11" s="55">
        <f>_xlfn.LOGNORM.DIST(D11,$D$5,$D$6,FALSE)</f>
        <v>0.11767443777994868</v>
      </c>
      <c r="F11" s="36"/>
      <c r="G11" s="60">
        <f>B11*(1-B11) /($B$6* I11*H11 / _xlfn.NORM.INV((1+$B$8)/2,0,1)  )^2</f>
        <v>151.05749340903509</v>
      </c>
      <c r="H11" s="54">
        <f>$H$5+$H$6*_xlfn.NORM.INV(B11,0,1)</f>
        <v>2.4533964089901406</v>
      </c>
      <c r="I11" s="55">
        <f>_xlfn.NORM.DIST(H11,$H$5,$H$6,FALSE)</f>
        <v>0.19499814659165196</v>
      </c>
      <c r="J11" s="36"/>
      <c r="K11" s="60">
        <f>B11*(1-B11) /($B$6* M11*L11 / _xlfn.NORM.INV((1+$B$8)/2,0,1)  )^2</f>
        <v>140.4777796624559</v>
      </c>
      <c r="L11" s="54">
        <f>$L$5+$L$6*_xlfn.NORM.INV(_xlfn.NORM.DIST('VaRs setting'!$M$8,0,1,TRUE)+B11*(1-_xlfn.NORM.DIST('VaRs setting'!$M$8,0,1,TRUE)),0,1)</f>
        <v>2.4925883331264185</v>
      </c>
      <c r="M11" s="55">
        <f>_xlfn.NORM.DIST((L11-'VaRs setting'!$L$5)/'VaRs setting'!$L$6,0,1,FALSE)/('VaRs setting'!$L$6*(1-_xlfn.NORM.DIST('VaRs setting'!$M$8,0,1,TRUE)))</f>
        <v>0.1990283628583939</v>
      </c>
      <c r="N11" s="36"/>
    </row>
    <row r="12" spans="2:14" x14ac:dyDescent="0.25">
      <c r="B12" s="43">
        <v>0.95</v>
      </c>
      <c r="C12" s="58">
        <f>B12*(1-B12) /($B$6* E12*D12 /_xlfn.NORM.INV((1+$B$8)/2,0,1)  )^2</f>
        <v>671.69639258395966</v>
      </c>
      <c r="D12" s="54">
        <f>EXP($D$5+$D$6*_xlfn.NORM.INV(B12,0,1))</f>
        <v>2.9917221465331387</v>
      </c>
      <c r="E12" s="55">
        <f>_xlfn.LOGNORM.DIST(D12,$D$5,$D$6,FALSE)</f>
        <v>5.5091821480818252E-2</v>
      </c>
      <c r="F12" s="36"/>
      <c r="G12" s="60">
        <f>B12*(1-B12) /($B$6* I12*H12 / _xlfn.NORM.INV((1+$B$8)/2,0,1)  )^2</f>
        <v>179.7432649188286</v>
      </c>
      <c r="H12" s="54">
        <f>$H$5+$H$6*_xlfn.NORM.INV(B12,0,1)</f>
        <v>2.7803682642563246</v>
      </c>
      <c r="I12" s="55">
        <f t="shared" ref="I12:I15" si="0">_xlfn.NORM.DIST(H12,$H$5,$H$6,FALSE)</f>
        <v>0.11459515597263502</v>
      </c>
      <c r="J12" s="36"/>
      <c r="K12" s="60">
        <f t="shared" ref="K12:K15" si="1">B12*(1-B12) /($B$6* M12*L12 / _xlfn.NORM.INV((1+$B$8)/2,0,1)  )^2</f>
        <v>170.16581684431841</v>
      </c>
      <c r="L12" s="54">
        <f>$L$5+$L$6*_xlfn.NORM.INV(_xlfn.NORM.DIST('VaRs setting'!$M$8,0,1,TRUE)+B12*(1-_xlfn.NORM.DIST('VaRs setting'!$M$8,0,1,TRUE)),0,1)</f>
        <v>2.8137978637887842</v>
      </c>
      <c r="M12" s="55">
        <f>_xlfn.NORM.DIST((L12-'VaRs setting'!$L$5)/'VaRs setting'!$L$6,0,1,FALSE)/('VaRs setting'!$L$6*(1-_xlfn.NORM.DIST('VaRs setting'!$M$8,0,1,TRUE)))</f>
        <v>0.11637664660671818</v>
      </c>
      <c r="N12" s="36"/>
    </row>
    <row r="13" spans="2:14" x14ac:dyDescent="0.25">
      <c r="B13" s="43">
        <v>0.99</v>
      </c>
      <c r="C13" s="58">
        <f>B13*(1-B13) /($B$6* E13*D13 / _xlfn.NORM.INV((1+$B$8)/2,0,1)  )^2</f>
        <v>2096.3698074727081</v>
      </c>
      <c r="D13" s="54">
        <f>EXP($D$5+$D$6*_xlfn.NORM.INV(B13,0,1))</f>
        <v>4.5827247618024884</v>
      </c>
      <c r="E13" s="55">
        <f>_xlfn.LOGNORM.DIST(D13,$D$5,$D$6,FALSE)</f>
        <v>9.2941133733234049E-3</v>
      </c>
      <c r="F13" s="36"/>
      <c r="G13" s="60">
        <f>B13*(1-B13) /($B$6* I13*H13 / _xlfn.NORM.INV((1+$B$8)/2,0,1)  )^2</f>
        <v>376.53201258894734</v>
      </c>
      <c r="H13" s="54">
        <f>$H$5+$H$6*_xlfn.NORM.INV(B13,0,1)</f>
        <v>3.3937130866367564</v>
      </c>
      <c r="I13" s="55">
        <f t="shared" si="0"/>
        <v>2.961349133717564E-2</v>
      </c>
      <c r="J13" s="36"/>
      <c r="K13" s="60">
        <f t="shared" si="1"/>
        <v>363.6935259325312</v>
      </c>
      <c r="L13" s="54">
        <f>$L$5+$L$6*_xlfn.NORM.INV(_xlfn.NORM.DIST('VaRs setting'!$M$8,0,1,TRUE)+B13*(1-_xlfn.NORM.DIST('VaRs setting'!$M$8,0,1,TRUE)),0,1)</f>
        <v>3.4196597450994579</v>
      </c>
      <c r="M13" s="55">
        <f>_xlfn.NORM.DIST((L13-'VaRs setting'!$L$5)/'VaRs setting'!$L$6,0,1,FALSE)/('VaRs setting'!$L$6*(1-_xlfn.NORM.DIST('VaRs setting'!$M$8,0,1,TRUE)))</f>
        <v>2.9903016956876697E-2</v>
      </c>
      <c r="N13" s="36"/>
    </row>
    <row r="14" spans="2:14" x14ac:dyDescent="0.25">
      <c r="B14" s="43">
        <v>0.995</v>
      </c>
      <c r="C14" s="58">
        <f>B14*(1-B14) /($B$6* E14*D14 / _xlfn.NORM.INV((1+$B$8)/2,0,1)  )^2</f>
        <v>3579.0591878866785</v>
      </c>
      <c r="D14" s="54">
        <f>EXP($D$5+$D$6*_xlfn.NORM.INV(B14,0,1))</f>
        <v>5.3570131977959088</v>
      </c>
      <c r="E14" s="55">
        <f>_xlfn.LOGNORM.DIST(D14,$D$5,$D$6,FALSE)</f>
        <v>4.3135762264981028E-3</v>
      </c>
      <c r="F14" s="36"/>
      <c r="G14" s="58">
        <f>B14*(1-B14) /($B$6* I14*H14 / _xlfn.NORM.INV((1+$B$8)/2,0,1)  )^2</f>
        <v>565.53158491223485</v>
      </c>
      <c r="H14" s="70">
        <f>$H$5+$H$6*_xlfn.NORM.INV(B14,0,1)</f>
        <v>3.61824637319401</v>
      </c>
      <c r="I14" s="66">
        <f t="shared" si="0"/>
        <v>1.6066381141019371E-2</v>
      </c>
      <c r="J14" s="36"/>
      <c r="K14" s="71">
        <f t="shared" si="1"/>
        <v>548.85475786688539</v>
      </c>
      <c r="L14" s="70">
        <f>$L$5+$L$6*_xlfn.NORM.INV(_xlfn.NORM.DIST('VaRs setting'!$M$8,0,1,TRUE)+B14*(1-_xlfn.NORM.DIST('VaRs setting'!$M$8,0,1,TRUE)),0,1)</f>
        <v>3.6421750299267472</v>
      </c>
      <c r="M14" s="66">
        <f>_xlfn.NORM.DIST((L14-'VaRs setting'!$L$5)/'VaRs setting'!$L$6,0,1,FALSE)/('VaRs setting'!$L$6*(1-_xlfn.NORM.DIST('VaRs setting'!$M$8,0,1,TRUE)))</f>
        <v>1.6201495491951799E-2</v>
      </c>
      <c r="N14" s="36"/>
    </row>
    <row r="15" spans="2:14" ht="15.75" thickBot="1" x14ac:dyDescent="0.3">
      <c r="B15" s="44">
        <v>0.999</v>
      </c>
      <c r="C15" s="59">
        <f>B15*(1-B15) /($B$6* E15*D15 / _xlfn.NORM.INV((1+$B$8)/2,0,1)  )^2</f>
        <v>13254.183034334061</v>
      </c>
      <c r="D15" s="56">
        <f>EXP($D$5+$D$6*_xlfn.NORM.INV(B15,0,1))</f>
        <v>7.3912281070107744</v>
      </c>
      <c r="E15" s="57">
        <f>_xlfn.LOGNORM.DIST(D15,$D$5,$D$6,FALSE)</f>
        <v>7.2801067522326442E-4</v>
      </c>
      <c r="F15" s="38"/>
      <c r="G15" s="59">
        <f>B15*(1-B15) /($B$6* I15*H15 / _xlfn.NORM.INV((1+$B$8)/2,0,1)  )^2</f>
        <v>1646.1125724159645</v>
      </c>
      <c r="H15" s="56">
        <f>$H$5+$H$6*_xlfn.NORM.INV(B15,0,1)</f>
        <v>4.0812090755510324</v>
      </c>
      <c r="I15" s="57">
        <f t="shared" si="0"/>
        <v>3.7412111967377632E-3</v>
      </c>
      <c r="J15" s="38"/>
      <c r="K15" s="61">
        <f t="shared" si="1"/>
        <v>1609.2008179813038</v>
      </c>
      <c r="L15" s="56">
        <f>$L$5+$L$6*_xlfn.NORM.INV(_xlfn.NORM.DIST('VaRs setting'!$M$8,0,1,TRUE)+B15*(1-_xlfn.NORM.DIST('VaRs setting'!$M$8,0,1,TRUE)),0,1)</f>
        <v>4.1017823628809342</v>
      </c>
      <c r="M15" s="57">
        <f>_xlfn.NORM.DIST((L15-'VaRs setting'!$L$5)/'VaRs setting'!$L$6,0,1,FALSE)/('VaRs setting'!$L$6*(1-_xlfn.NORM.DIST('VaRs setting'!$M$8,0,1,TRUE)))</f>
        <v>3.7648970015895255E-3</v>
      </c>
      <c r="N15" s="38"/>
    </row>
    <row r="18" spans="3:3" x14ac:dyDescent="0.25">
      <c r="C18" s="49"/>
    </row>
    <row r="19" spans="3:3" x14ac:dyDescent="0.25">
      <c r="C19" s="49"/>
    </row>
    <row r="20" spans="3:3" x14ac:dyDescent="0.25">
      <c r="C20" s="49"/>
    </row>
    <row r="21" spans="3:3" x14ac:dyDescent="0.25">
      <c r="C21" s="49"/>
    </row>
    <row r="22" spans="3:3" x14ac:dyDescent="0.25">
      <c r="C22" s="49"/>
    </row>
  </sheetData>
  <mergeCells count="3">
    <mergeCell ref="C3:F3"/>
    <mergeCell ref="G3:J3"/>
    <mergeCell ref="K3:N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0:I60"/>
  <sheetViews>
    <sheetView tabSelected="1" topLeftCell="A40" zoomScale="110" zoomScaleNormal="110" zoomScalePageLayoutView="110" workbookViewId="0">
      <selection activeCell="L66" sqref="L66"/>
    </sheetView>
  </sheetViews>
  <sheetFormatPr defaultColWidth="11.42578125" defaultRowHeight="15" x14ac:dyDescent="0.25"/>
  <cols>
    <col min="1" max="1" width="2.140625" customWidth="1"/>
    <col min="2" max="2" width="11.7109375" customWidth="1"/>
  </cols>
  <sheetData>
    <row r="10" spans="1:9" x14ac:dyDescent="0.25">
      <c r="A10" s="24"/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9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9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9" x14ac:dyDescent="0.25">
      <c r="A14" s="24"/>
      <c r="B14" s="24"/>
      <c r="C14" s="24"/>
      <c r="D14" s="24"/>
      <c r="E14" s="24"/>
      <c r="F14" s="24"/>
      <c r="G14" s="24"/>
      <c r="H14" s="24"/>
      <c r="I14" s="24"/>
    </row>
    <row r="15" spans="1:9" x14ac:dyDescent="0.25">
      <c r="A15" s="24"/>
      <c r="B15" s="24"/>
      <c r="C15" s="24"/>
      <c r="D15" s="24"/>
      <c r="E15" s="24"/>
      <c r="F15" s="24"/>
      <c r="G15" s="24"/>
      <c r="H15" s="24"/>
      <c r="I15" s="24"/>
    </row>
    <row r="16" spans="1:9" x14ac:dyDescent="0.25">
      <c r="A16" s="24"/>
      <c r="B16" s="24"/>
      <c r="C16" s="24"/>
      <c r="D16" s="24"/>
      <c r="E16" s="24"/>
      <c r="F16" s="24"/>
      <c r="G16" s="24"/>
      <c r="H16" s="24"/>
      <c r="I16" s="24"/>
    </row>
    <row r="17" spans="1:9" x14ac:dyDescent="0.25">
      <c r="A17" s="24"/>
      <c r="B17" s="24"/>
      <c r="C17" s="24"/>
      <c r="D17" s="24"/>
      <c r="E17" s="24"/>
      <c r="F17" s="24"/>
      <c r="G17" s="24"/>
      <c r="H17" s="24"/>
      <c r="I17" s="24"/>
    </row>
    <row r="18" spans="1:9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9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25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25">
      <c r="A22" s="24"/>
      <c r="B22" s="24"/>
      <c r="C22" s="24"/>
      <c r="D22" s="24"/>
      <c r="E22" s="24"/>
      <c r="F22" s="24"/>
      <c r="G22" s="24"/>
      <c r="H22" s="24"/>
      <c r="I22" s="24"/>
    </row>
    <row r="23" spans="1:9" x14ac:dyDescent="0.25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25">
      <c r="A24" s="24"/>
      <c r="B24" s="24"/>
      <c r="C24" s="24"/>
      <c r="D24" s="24"/>
      <c r="E24" s="24"/>
      <c r="F24" s="24"/>
      <c r="G24" s="24"/>
      <c r="H24" s="24"/>
      <c r="I24" s="24"/>
    </row>
    <row r="25" spans="1:9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A27" s="24"/>
      <c r="B27" s="24"/>
      <c r="C27" s="24"/>
      <c r="D27" s="24"/>
      <c r="E27" s="24"/>
      <c r="F27" s="24"/>
      <c r="G27" s="24"/>
      <c r="H27" s="24"/>
      <c r="I27" s="24"/>
    </row>
    <row r="28" spans="1:9" x14ac:dyDescent="0.25">
      <c r="A28" s="24"/>
      <c r="B28" s="24"/>
      <c r="C28" s="24"/>
      <c r="D28" s="24"/>
      <c r="E28" s="24"/>
      <c r="F28" s="24"/>
      <c r="G28" s="24"/>
      <c r="H28" s="24"/>
      <c r="I28" s="24"/>
    </row>
    <row r="29" spans="1:9" x14ac:dyDescent="0.25">
      <c r="A29" s="24"/>
      <c r="B29" s="24"/>
      <c r="C29" s="24"/>
      <c r="D29" s="24"/>
      <c r="E29" s="24"/>
      <c r="F29" s="24"/>
      <c r="G29" s="24"/>
      <c r="H29" s="24"/>
      <c r="I29" s="24"/>
    </row>
    <row r="40" spans="1:9" x14ac:dyDescent="0.25">
      <c r="A40" s="24"/>
      <c r="B40" s="24"/>
      <c r="C40" s="24"/>
      <c r="D40" s="24"/>
      <c r="E40" s="24"/>
      <c r="F40" s="24"/>
      <c r="G40" s="24"/>
      <c r="H40" s="24"/>
      <c r="I40" s="24"/>
    </row>
    <row r="41" spans="1:9" x14ac:dyDescent="0.25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5" spans="1:9" x14ac:dyDescent="0.25">
      <c r="A45" s="24"/>
      <c r="B45" s="24"/>
      <c r="C45" s="24"/>
      <c r="D45" s="24"/>
      <c r="E45" s="24"/>
      <c r="F45" s="24"/>
      <c r="G45" s="24"/>
      <c r="H45" s="24"/>
      <c r="I45" s="24"/>
    </row>
    <row r="46" spans="1:9" x14ac:dyDescent="0.25">
      <c r="A46" s="24"/>
      <c r="B46" s="24"/>
      <c r="C46" s="24"/>
      <c r="D46" s="24"/>
      <c r="E46" s="24"/>
      <c r="F46" s="24"/>
      <c r="G46" s="24"/>
      <c r="H46" s="24"/>
      <c r="I46" s="24"/>
    </row>
    <row r="47" spans="1:9" x14ac:dyDescent="0.25">
      <c r="A47" s="24"/>
      <c r="B47" s="24"/>
      <c r="C47" s="24"/>
      <c r="D47" s="24"/>
      <c r="E47" s="24"/>
      <c r="F47" s="24"/>
      <c r="G47" s="24"/>
      <c r="H47" s="24"/>
      <c r="I47" s="24"/>
    </row>
    <row r="48" spans="1:9" x14ac:dyDescent="0.25">
      <c r="A48" s="24"/>
      <c r="B48" s="24"/>
      <c r="C48" s="24"/>
      <c r="D48" s="24"/>
      <c r="E48" s="24"/>
      <c r="F48" s="24"/>
      <c r="G48" s="24"/>
      <c r="H48" s="24"/>
      <c r="I48" s="24"/>
    </row>
    <row r="49" spans="1:9" x14ac:dyDescent="0.25">
      <c r="A49" s="24"/>
      <c r="B49" s="24"/>
      <c r="C49" s="24"/>
      <c r="D49" s="24"/>
      <c r="E49" s="24"/>
      <c r="F49" s="24"/>
      <c r="G49" s="24"/>
      <c r="H49" s="24"/>
      <c r="I49" s="24"/>
    </row>
    <row r="50" spans="1:9" x14ac:dyDescent="0.25">
      <c r="A50" s="24"/>
      <c r="B50" s="24"/>
      <c r="C50" s="24"/>
      <c r="D50" s="24"/>
      <c r="E50" s="24"/>
      <c r="F50" s="24"/>
      <c r="G50" s="24"/>
      <c r="H50" s="24"/>
      <c r="I50" s="24"/>
    </row>
    <row r="51" spans="1:9" x14ac:dyDescent="0.25">
      <c r="A51" s="24"/>
      <c r="B51" s="24"/>
      <c r="C51" s="24"/>
      <c r="D51" s="24"/>
      <c r="E51" s="24"/>
      <c r="F51" s="24"/>
      <c r="G51" s="24"/>
      <c r="H51" s="24"/>
      <c r="I51" s="24"/>
    </row>
    <row r="52" spans="1:9" x14ac:dyDescent="0.25">
      <c r="A52" s="24"/>
      <c r="B52" s="24"/>
      <c r="C52" s="24"/>
      <c r="D52" s="24"/>
      <c r="E52" s="24"/>
      <c r="F52" s="24"/>
      <c r="G52" s="24"/>
      <c r="H52" s="24"/>
      <c r="I52" s="24"/>
    </row>
    <row r="53" spans="1:9" x14ac:dyDescent="0.25">
      <c r="A53" s="24"/>
      <c r="B53" s="24"/>
      <c r="C53" s="24"/>
      <c r="D53" s="24"/>
      <c r="E53" s="24"/>
      <c r="F53" s="24"/>
      <c r="G53" s="24"/>
      <c r="H53" s="24"/>
      <c r="I53" s="24"/>
    </row>
    <row r="54" spans="1:9" x14ac:dyDescent="0.25">
      <c r="A54" s="24"/>
      <c r="B54" s="24"/>
      <c r="C54" s="24"/>
      <c r="D54" s="24"/>
      <c r="E54" s="24"/>
      <c r="F54" s="24"/>
      <c r="G54" s="24"/>
      <c r="H54" s="24"/>
      <c r="I54" s="24"/>
    </row>
    <row r="55" spans="1:9" x14ac:dyDescent="0.25">
      <c r="A55" s="24"/>
      <c r="B55" s="24"/>
      <c r="C55" s="24"/>
      <c r="D55" s="24"/>
      <c r="E55" s="24"/>
      <c r="F55" s="24"/>
      <c r="G55" s="24" t="s">
        <v>21</v>
      </c>
      <c r="H55" s="24"/>
      <c r="I55" s="24"/>
    </row>
    <row r="56" spans="1:9" x14ac:dyDescent="0.25">
      <c r="A56" s="24"/>
      <c r="B56" s="24"/>
      <c r="C56" s="24"/>
      <c r="D56" s="24"/>
      <c r="E56" s="24"/>
      <c r="F56" s="24"/>
      <c r="G56" s="24"/>
      <c r="H56" s="24"/>
      <c r="I56" s="24"/>
    </row>
    <row r="57" spans="1:9" x14ac:dyDescent="0.25">
      <c r="A57" s="24"/>
      <c r="B57" s="24"/>
      <c r="C57" s="24"/>
      <c r="D57" s="24"/>
      <c r="E57" s="24"/>
      <c r="F57" s="24"/>
      <c r="G57" s="24"/>
      <c r="H57" s="24"/>
      <c r="I57" s="24"/>
    </row>
    <row r="58" spans="1:9" x14ac:dyDescent="0.25">
      <c r="A58" s="24"/>
      <c r="B58" s="24"/>
      <c r="C58" s="24"/>
      <c r="D58" s="24"/>
      <c r="E58" s="24"/>
      <c r="F58" s="24"/>
      <c r="G58" s="24"/>
      <c r="H58" s="24"/>
      <c r="I58" s="24"/>
    </row>
    <row r="59" spans="1:9" x14ac:dyDescent="0.25">
      <c r="A59" s="24"/>
      <c r="B59" s="24"/>
      <c r="C59" s="24"/>
      <c r="D59" s="24"/>
      <c r="E59" s="24"/>
      <c r="F59" s="24"/>
      <c r="G59" s="24"/>
      <c r="H59" s="24"/>
      <c r="I59" s="24"/>
    </row>
    <row r="60" spans="1:9" x14ac:dyDescent="0.25">
      <c r="A60" s="24"/>
      <c r="B60" s="24"/>
      <c r="C60" s="24"/>
      <c r="D60" s="24"/>
      <c r="E60" s="24"/>
      <c r="F60" s="24"/>
      <c r="G60" s="24"/>
      <c r="H60" s="24"/>
      <c r="I60" s="2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VaRs setting</vt:lpstr>
      <vt:lpstr>Precision of 95%-VaRs</vt:lpstr>
      <vt:lpstr>Precision with size = 100</vt:lpstr>
      <vt:lpstr>Sample size for Precision 10%</vt:lpstr>
      <vt:lpstr>Figures</vt:lpstr>
      <vt:lpstr>Normal vs Lognormal</vt:lpstr>
      <vt:lpstr>Normal vs Truncated normal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Godin, Antoine</cp:lastModifiedBy>
  <dcterms:created xsi:type="dcterms:W3CDTF">2012-01-26T05:17:22Z</dcterms:created>
  <dcterms:modified xsi:type="dcterms:W3CDTF">2019-04-29T17:10:17Z</dcterms:modified>
</cp:coreProperties>
</file>